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895" activeTab="0"/>
  </bookViews>
  <sheets>
    <sheet name="Výdaje" sheetId="1" r:id="rId1"/>
    <sheet name="Příjmy třída 1_4" sheetId="2" r:id="rId2"/>
    <sheet name="Příjmy třída 2_3" sheetId="3" r:id="rId3"/>
    <sheet name="třída 8" sheetId="4" r:id="rId4"/>
  </sheets>
  <definedNames/>
  <calcPr fullCalcOnLoad="1"/>
</workbook>
</file>

<file path=xl/sharedStrings.xml><?xml version="1.0" encoding="utf-8"?>
<sst xmlns="http://schemas.openxmlformats.org/spreadsheetml/2006/main" count="335" uniqueCount="309">
  <si>
    <t>ROZPOČTOVÉ VÝDAJE - třída 5 a 6</t>
  </si>
  <si>
    <t>Položka</t>
  </si>
  <si>
    <t>Název položky</t>
  </si>
  <si>
    <t>ozdravování a</t>
  </si>
  <si>
    <t>ost. zem a</t>
  </si>
  <si>
    <t>podpora ost</t>
  </si>
  <si>
    <t xml:space="preserve">správa v </t>
  </si>
  <si>
    <t xml:space="preserve">              vnitřní             </t>
  </si>
  <si>
    <t>cestovní</t>
  </si>
  <si>
    <t xml:space="preserve"> silnice</t>
  </si>
  <si>
    <t>zál.pozem.</t>
  </si>
  <si>
    <t>veř.sil.</t>
  </si>
  <si>
    <t xml:space="preserve">ostatní zál. v  </t>
  </si>
  <si>
    <t>ost. záležitosti</t>
  </si>
  <si>
    <t>pitná</t>
  </si>
  <si>
    <t>odvádění</t>
  </si>
  <si>
    <t>předšk.</t>
  </si>
  <si>
    <t>základní</t>
  </si>
  <si>
    <t xml:space="preserve">hudební </t>
  </si>
  <si>
    <t>film.tvorba</t>
  </si>
  <si>
    <t>činnosti</t>
  </si>
  <si>
    <t>zachování</t>
  </si>
  <si>
    <t xml:space="preserve">obnova hist. </t>
  </si>
  <si>
    <t>činnost</t>
  </si>
  <si>
    <t>rozhlas</t>
  </si>
  <si>
    <t>zál.sděl.</t>
  </si>
  <si>
    <t>záj.činn.</t>
  </si>
  <si>
    <t>sport.</t>
  </si>
  <si>
    <t>využ.vol.</t>
  </si>
  <si>
    <t>bytové</t>
  </si>
  <si>
    <t>nebytové</t>
  </si>
  <si>
    <t>veřejné</t>
  </si>
  <si>
    <t>pohřeb-</t>
  </si>
  <si>
    <t>výstavba</t>
  </si>
  <si>
    <t>územní</t>
  </si>
  <si>
    <t xml:space="preserve">územní </t>
  </si>
  <si>
    <t xml:space="preserve">  kom.služ.</t>
  </si>
  <si>
    <t>svoz.kom.</t>
  </si>
  <si>
    <t>veřejná</t>
  </si>
  <si>
    <t>bezpeč. a</t>
  </si>
  <si>
    <t>pož.ochr.</t>
  </si>
  <si>
    <t>čin.místní</t>
  </si>
  <si>
    <t>výd.fin.</t>
  </si>
  <si>
    <t>CELKEM</t>
  </si>
  <si>
    <t>potrav. činnost</t>
  </si>
  <si>
    <t>prod.činností</t>
  </si>
  <si>
    <t>lesním hosp.</t>
  </si>
  <si>
    <t>obchod</t>
  </si>
  <si>
    <t>ruch</t>
  </si>
  <si>
    <t>komunik.</t>
  </si>
  <si>
    <t>doprava</t>
  </si>
  <si>
    <t>siln. dopravě</t>
  </si>
  <si>
    <t>v dopravě</t>
  </si>
  <si>
    <t>voda</t>
  </si>
  <si>
    <t>odp.vod</t>
  </si>
  <si>
    <t>zař.-MŠ</t>
  </si>
  <si>
    <t>školy</t>
  </si>
  <si>
    <t>kina</t>
  </si>
  <si>
    <t>knihovnické</t>
  </si>
  <si>
    <t>kultury</t>
  </si>
  <si>
    <t>kult. památek</t>
  </si>
  <si>
    <t>památek</t>
  </si>
  <si>
    <t>ochrany památek</t>
  </si>
  <si>
    <t>církví</t>
  </si>
  <si>
    <t>a televize</t>
  </si>
  <si>
    <t>prostř.</t>
  </si>
  <si>
    <t>v kultuře</t>
  </si>
  <si>
    <t>kultury, církví</t>
  </si>
  <si>
    <t>zařízení</t>
  </si>
  <si>
    <t>času mlád.</t>
  </si>
  <si>
    <t>hosp.</t>
  </si>
  <si>
    <t>hospodářství</t>
  </si>
  <si>
    <t>osvětl.</t>
  </si>
  <si>
    <t>nictví</t>
  </si>
  <si>
    <t>inž. sítí</t>
  </si>
  <si>
    <t>plánování</t>
  </si>
  <si>
    <t>rozvoj</t>
  </si>
  <si>
    <t>úz.rozvoj</t>
  </si>
  <si>
    <t>odpadů</t>
  </si>
  <si>
    <t>zeleň</t>
  </si>
  <si>
    <t>veř. pořádek</t>
  </si>
  <si>
    <t>dobr.část</t>
  </si>
  <si>
    <t>správy</t>
  </si>
  <si>
    <t>operací</t>
  </si>
  <si>
    <t>Platy zaměstnanců v pracovním poměru</t>
  </si>
  <si>
    <t xml:space="preserve">Ostatní platy </t>
  </si>
  <si>
    <t>Ostatní osobní výdaje</t>
  </si>
  <si>
    <t>Odstupné</t>
  </si>
  <si>
    <t xml:space="preserve">Povinné pojistné na úrazové pojištění </t>
  </si>
  <si>
    <t>Ostatní pojistné placené zaměstnavatelem</t>
  </si>
  <si>
    <t>Mzdové náhrady</t>
  </si>
  <si>
    <t>Ochranné pomůcky</t>
  </si>
  <si>
    <t xml:space="preserve">Prádlo, oděv a obuv </t>
  </si>
  <si>
    <t>Knihy, učební pomůcky</t>
  </si>
  <si>
    <t>Drobný hmotný dlouhodobý majetek</t>
  </si>
  <si>
    <t>Nákup zboží (za účelem dalšího prodeje)</t>
  </si>
  <si>
    <t>Nákup materiálu</t>
  </si>
  <si>
    <t>Úroky vlastní</t>
  </si>
  <si>
    <t>Studená voda</t>
  </si>
  <si>
    <t>Teplo</t>
  </si>
  <si>
    <t>Plyn</t>
  </si>
  <si>
    <t>Elektrická energie</t>
  </si>
  <si>
    <t>Pohonné hmoty a maziva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</si>
  <si>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</si>
  <si>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</si>
  <si>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</si>
  <si>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</si>
  <si>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</si>
  <si>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Konzultační,poradenské a právní služby</t>
  </si>
  <si>
    <t>Sužby, školení a vzdělávání</t>
  </si>
  <si>
    <t>Služby zpracování dat</t>
  </si>
  <si>
    <t>Nákup ostatních služeb</t>
  </si>
  <si>
    <t>Opravy a udržování</t>
  </si>
  <si>
    <t>Progr.vybavení /do 60 tis./</t>
  </si>
  <si>
    <t>Cestovné</t>
  </si>
  <si>
    <t>Pohoštění</t>
  </si>
  <si>
    <t>Účastnické poplatky na konference</t>
  </si>
  <si>
    <t>Ostatní nákupy jinde nezařazené</t>
  </si>
  <si>
    <t>Poskytované zálohy vlastní pokladně</t>
  </si>
  <si>
    <t>Ostatní poskytované zálohy a jistiny</t>
  </si>
  <si>
    <t>Zaplacené sankce</t>
  </si>
  <si>
    <t>Poskytnuté neinvest.příspěvky a náhrady</t>
  </si>
  <si>
    <t>Výdaje na dopravní územní obslužnost</t>
  </si>
  <si>
    <t>Věcné dary</t>
  </si>
  <si>
    <t>Neinv.transfery nefinančním podnikatel. s.- práv.osobám</t>
  </si>
  <si>
    <t>Neinv. transfery občanským sdružením</t>
  </si>
  <si>
    <t>Neinv.transfery církvím a náboženským společnostem</t>
  </si>
  <si>
    <t>Ostatní neinvest.transfery neziskovým a podobným org.</t>
  </si>
  <si>
    <t>Neinv. transfery obcím</t>
  </si>
  <si>
    <t>Neinv. transfery krajům</t>
  </si>
  <si>
    <t>Ostatní neinv. transfery veř. rozpočtům územní úrovně</t>
  </si>
  <si>
    <t>Neinv.příspěvky zřízeným příspěvkovým org.</t>
  </si>
  <si>
    <t>Nákup kolků</t>
  </si>
  <si>
    <t>Platby daní a poplatků státnímu rozpočtu</t>
  </si>
  <si>
    <t>Platby daní a poplatků krajům, obcím a státním fondům</t>
  </si>
  <si>
    <t>Sociální dávky</t>
  </si>
  <si>
    <t>Dary obyvatelstvu</t>
  </si>
  <si>
    <t>Ostatní neinvestiční transfery obyvatelstvu</t>
  </si>
  <si>
    <t>Neinvestiční půjčené prostředky obyvatelstvu</t>
  </si>
  <si>
    <t>Programové vybavení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</si>
  <si>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</si>
  <si>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</si>
  <si>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</si>
  <si>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</si>
  <si>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</si>
  <si>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Umělecká díla a předměty</t>
  </si>
  <si>
    <t>Pozemky</t>
  </si>
  <si>
    <t>Invest. transfery nefinančním ponikatel. s.- fyz.osobám</t>
  </si>
  <si>
    <t>Invest.transfery církvím a náboženským společnostem</t>
  </si>
  <si>
    <t>Invest. transfery krajům</t>
  </si>
  <si>
    <t>Ost. Investiční transfery veřejným rozpočtům místní úrovně</t>
  </si>
  <si>
    <t>Invest. transfery zřízeným PO</t>
  </si>
  <si>
    <t>CELKEM SOUČET</t>
  </si>
  <si>
    <t xml:space="preserve"> </t>
  </si>
  <si>
    <t>Částka v tis. Kč</t>
  </si>
  <si>
    <t>Daň z příjmů fyz. osob ze závislé činnosti a funkčních požitků</t>
  </si>
  <si>
    <t>Daň z příjmů fyz. osob ze samostatné výdělečné činnosti</t>
  </si>
  <si>
    <t>Daň z příjmů fyz. osob z kapitálových výnosů</t>
  </si>
  <si>
    <t>Daň z přjmů právnických osob</t>
  </si>
  <si>
    <t>Daň z přidané hodnoty</t>
  </si>
  <si>
    <t>Odvody za odnětí zemědělské půdy</t>
  </si>
  <si>
    <t>Poplatek ze psů</t>
  </si>
  <si>
    <t>Poplatek za užívání veřejného prostranství</t>
  </si>
  <si>
    <t>Poplatek ze vstupného</t>
  </si>
  <si>
    <t>Poplatek z ubytovacích kapacit</t>
  </si>
  <si>
    <t>Odvod výtěžku z provozování loterií</t>
  </si>
  <si>
    <t>Správní poplatky</t>
  </si>
  <si>
    <t>Daň z nemovitostí</t>
  </si>
  <si>
    <t>DAŇOVÉ PŘÍJMY CELKEM</t>
  </si>
  <si>
    <t>Neinvestiční přijaté transfery ze všeobec. pokl. správy SR</t>
  </si>
  <si>
    <t xml:space="preserve">  </t>
  </si>
  <si>
    <t>Neinv. přijaté transfery SR v rámci souhrnného dot. vztahu</t>
  </si>
  <si>
    <t>Ostatní neinvestiční přijaté transfery ze SR</t>
  </si>
  <si>
    <t>Neinvestiční přijaté transfery od obcí</t>
  </si>
  <si>
    <t>Neinvestiční přijaté transfery od krajů</t>
  </si>
  <si>
    <t xml:space="preserve">Převody z ostatních vlastních fondů  </t>
  </si>
  <si>
    <t>Převody z vlastních fondů</t>
  </si>
  <si>
    <t>Investiční přijaté transfery ze státních fondů</t>
  </si>
  <si>
    <t>Ostatní investiční přijaté transfery ze státního rozpočtu</t>
  </si>
  <si>
    <t>Investiční přijaté doatce ze všeobec. pokladní správy</t>
  </si>
  <si>
    <t>Investiční dotace přijaté od obcí</t>
  </si>
  <si>
    <t>PŘIJATÉ DOTACE</t>
  </si>
  <si>
    <t>PŘÍJMY celkem  /1+2+3+4/</t>
  </si>
  <si>
    <t>FUNKČNÍ TŘÍDĚNÍ</t>
  </si>
  <si>
    <t>úhrn</t>
  </si>
  <si>
    <t>bez paragrafu</t>
  </si>
  <si>
    <t>1012 podnikání v zeměděl.</t>
  </si>
  <si>
    <t>1031           pěstební činnost</t>
  </si>
  <si>
    <t>1032 ostatní produk. činnosti</t>
  </si>
  <si>
    <t>2119     Ost. záležitosti těžebního  průmyslu</t>
  </si>
  <si>
    <t>2412 záležitosti telekom.</t>
  </si>
  <si>
    <t>3111    předškol. zařízení</t>
  </si>
  <si>
    <t>3113      základní školy</t>
  </si>
  <si>
    <t>3143  školní družiny a kluby</t>
  </si>
  <si>
    <t>3313  filmová tvorba, kina</t>
  </si>
  <si>
    <t>3314  činnosti knihovn.</t>
  </si>
  <si>
    <t>3349 zálež. sdělova. prostřed.</t>
  </si>
  <si>
    <t>3392  zájmová činnost v kultuře</t>
  </si>
  <si>
    <t>3412       sportovní zařízení</t>
  </si>
  <si>
    <t>3612   bytové hospo.</t>
  </si>
  <si>
    <t>3613  nebytové hospodářství</t>
  </si>
  <si>
    <t>3631      veřejné osvětlení</t>
  </si>
  <si>
    <t>3632  pohřeb-nictví</t>
  </si>
  <si>
    <t>3633    výstavba inženýr. sítí</t>
  </si>
  <si>
    <t>3639  komunální služby a úz. rozvoj</t>
  </si>
  <si>
    <t>3722  sběr a svoz kom. odpadu</t>
  </si>
  <si>
    <t>6171 činnost místní správy</t>
  </si>
  <si>
    <t>6310      fin. operace</t>
  </si>
  <si>
    <t>Příjmy z poskytování služeb a výrobků</t>
  </si>
  <si>
    <t>Příjmy z prodeje zboží</t>
  </si>
  <si>
    <t>Ostatní příjmy z vlastní činnosti</t>
  </si>
  <si>
    <t xml:space="preserve">Odvody školských právnických osob </t>
  </si>
  <si>
    <t>Příjmy z pronájmu pozemků</t>
  </si>
  <si>
    <t>Příjmy z pronájmu nemovitostí</t>
  </si>
  <si>
    <t>Příjmy z pronájmu majetku</t>
  </si>
  <si>
    <t>Příjmy z úroků</t>
  </si>
  <si>
    <t>Příjmy z podílu na zisku a dividend</t>
  </si>
  <si>
    <t>Přijaté sankční platby</t>
  </si>
  <si>
    <t>Příjmy z finančního vypořádání minulých let mezi obcemi</t>
  </si>
  <si>
    <t>Příjmy z prodeje neinvest. majetku</t>
  </si>
  <si>
    <t>Přijaté nekapitálové příspěvky a náhrady</t>
  </si>
  <si>
    <t>Ost. nedaňové příjmy</t>
  </si>
  <si>
    <t>Příjmy z úhrad dobývacího prostoru a z vydobytých nerostů</t>
  </si>
  <si>
    <t>Splátky půjčených prostředků od obyvatelstva</t>
  </si>
  <si>
    <t>NEDAŇOVÉ PŘÍJMY CELKEM          (tř. 2)</t>
  </si>
  <si>
    <t>Příjmy z prodeje pozemků</t>
  </si>
  <si>
    <t>Příjmy z prodeje ostatních nemovitostí</t>
  </si>
  <si>
    <t>Příjmy z prodeje ostatního hmotného dlouh. majetku</t>
  </si>
  <si>
    <t>Příjmy z prodeje nehmotného dlouh. majetku</t>
  </si>
  <si>
    <t>Přííjmy z prodeje akcií</t>
  </si>
  <si>
    <t>Přijaté příspěvky na pořízení dlouhodobého majetku</t>
  </si>
  <si>
    <t>KAPITÁLOVÉ PŘÍJMY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</si>
  <si>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</si>
  <si>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</si>
  <si>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</si>
  <si>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Financování Celkem</t>
  </si>
  <si>
    <t>Příjmy celkem</t>
  </si>
  <si>
    <t>Výdaje celkem</t>
  </si>
  <si>
    <t>v IZS</t>
  </si>
  <si>
    <t xml:space="preserve">Ostatní </t>
  </si>
  <si>
    <t>Kontrolní číslo = kolik lze použít na další výdaje (výsl.musí být 0)</t>
  </si>
  <si>
    <t>SALDO (příjmy-výdaje = financování tř.8 )</t>
  </si>
  <si>
    <t>Investiční transfery ostatním příspěvkovým organizacím</t>
  </si>
  <si>
    <t>Neinvestiční transfery politickým stranám  ahnutím</t>
  </si>
  <si>
    <t>Neinv.transfery nefinančním podnikatel. s.-  fyzickým osobám</t>
  </si>
  <si>
    <t>ost. činnosti</t>
  </si>
  <si>
    <t xml:space="preserve">divadelní </t>
  </si>
  <si>
    <t>Náhrada mezd v době nemoci</t>
  </si>
  <si>
    <t>ost.</t>
  </si>
  <si>
    <t>zájmová činnost</t>
  </si>
  <si>
    <t>odborné</t>
  </si>
  <si>
    <t>léčebné ústavy</t>
  </si>
  <si>
    <t xml:space="preserve">Účelové neinvestiční transfery nepodnikajícím fyz. osobám </t>
  </si>
  <si>
    <t>Léky a zdravotnický materiál</t>
  </si>
  <si>
    <t>bezpečnost</t>
  </si>
  <si>
    <t>sil. provozu</t>
  </si>
  <si>
    <t>dekontaminace</t>
  </si>
  <si>
    <t>půd</t>
  </si>
  <si>
    <t>Odměny členů zastupitelstev obcí</t>
  </si>
  <si>
    <t xml:space="preserve">Povinné pojistné na zdravotní pojištění - zdravotní pojištění </t>
  </si>
  <si>
    <t>Investiční přijaté transfery od krajů</t>
  </si>
  <si>
    <t>ostatní</t>
  </si>
  <si>
    <t>těl. činnost</t>
  </si>
  <si>
    <t>Neinv. příspěvky ostatním příspěvkovým organizacím</t>
  </si>
  <si>
    <t>2310          Pitná Voda</t>
  </si>
  <si>
    <t>vydavat.</t>
  </si>
  <si>
    <t>Povinné pojistné na sociál.zabezpečení - sociální pojištění</t>
  </si>
  <si>
    <t>postiženým</t>
  </si>
  <si>
    <t>zastupitelstvo</t>
  </si>
  <si>
    <t>obce</t>
  </si>
  <si>
    <t>Ostatní neinvestiční výdaje jinde nezařazené</t>
  </si>
  <si>
    <t>fin. operace</t>
  </si>
  <si>
    <t xml:space="preserve">Příjmy  - třída 2 </t>
  </si>
  <si>
    <t>Příjmy - třída 3</t>
  </si>
  <si>
    <t>Třída 1</t>
  </si>
  <si>
    <t>Třída 4</t>
  </si>
  <si>
    <t>mezinárodní</t>
  </si>
  <si>
    <t>spolupráce</t>
  </si>
  <si>
    <t xml:space="preserve">pomoc zdravotně </t>
  </si>
  <si>
    <t>fin. vypořádání</t>
  </si>
  <si>
    <t>minulých let</t>
  </si>
  <si>
    <t xml:space="preserve">Vratky transferů veřejným rozpočtům ústřední úrovně </t>
  </si>
  <si>
    <t>veterinární péče</t>
  </si>
  <si>
    <t>Poplatek za provoz systému shromažďování, sběru, třídění kom. odpadu</t>
  </si>
  <si>
    <t>nemocnice</t>
  </si>
  <si>
    <t>zdravotní péče</t>
  </si>
  <si>
    <t>ost. speciální</t>
  </si>
  <si>
    <t>Neinvestiční přijaté transfery přijaté od regionálních rad</t>
  </si>
  <si>
    <t>Investiční přijaté transfery od regionálních rad</t>
  </si>
  <si>
    <t>Odvod z výherních hracích přístrojů</t>
  </si>
  <si>
    <t>Změna stavu krátkodobých prostředků na bankovních účtech</t>
  </si>
  <si>
    <t xml:space="preserve">Přijaté dary na pořízení dlouh. majetku </t>
  </si>
  <si>
    <t>Nespecifikované rezervy</t>
  </si>
  <si>
    <t>Rezervy kapitálových výdajů</t>
  </si>
  <si>
    <t>Odměny za užití duševního vlastnictví</t>
  </si>
  <si>
    <t>Odměny za užití počítačových programů</t>
  </si>
  <si>
    <t>Ostatní výdaje související s neinvestičními nákupy</t>
  </si>
  <si>
    <t xml:space="preserve">krizové </t>
  </si>
  <si>
    <t>řízení</t>
  </si>
  <si>
    <t xml:space="preserve">domovy pro </t>
  </si>
  <si>
    <t>osoby se zdrav. postižením</t>
  </si>
  <si>
    <t>pojištění</t>
  </si>
  <si>
    <t>nespecifikované</t>
  </si>
  <si>
    <t xml:space="preserve">ROZPOČET Města FRYŠTÁKU 2014 - VÝDAJE  (schváleno usnesením  U Z 02/2014/VI/03a)  dne  10.03.2014) </t>
  </si>
  <si>
    <t xml:space="preserve">ROZPOČET Města FRYŠTÁKU na rok 2014 - příjmy tř. 1 a 4 </t>
  </si>
  <si>
    <t>(schváleno usnesením U Z 02/2014/VI/03a) dne 10.03.2014)</t>
  </si>
  <si>
    <t xml:space="preserve">ROZPOČET Města FRYŠTÁKU na rok 2014 - příjmy tř.2 a 3 </t>
  </si>
  <si>
    <t>(schváleno usnesením U Z 02/2014/VI/03a) dne  10.03.2014)</t>
  </si>
  <si>
    <t xml:space="preserve">ROZPOČET Města FRYŠTÁKU na rok 2014 - financování (tř. 8)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</si>
</sst>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8"/>
      <name val="Arial CE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45" applyFont="1" applyAlignment="1">
      <alignment horizontal="center"/>
      <protection/>
    </xf>
    <xf numFmtId="0" fontId="0" fillId="0" borderId="0" xfId="45" applyFont="1">
      <alignment/>
      <protection/>
    </xf>
    <xf numFmtId="0" fontId="2" fillId="0" borderId="0" xfId="45">
      <alignment/>
      <protection/>
    </xf>
    <xf numFmtId="0" fontId="2" fillId="0" borderId="0" xfId="45" applyAlignment="1">
      <alignment horizontal="center"/>
      <protection/>
    </xf>
    <xf numFmtId="0" fontId="2" fillId="0" borderId="0" xfId="45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2" fillId="0" borderId="0" xfId="45" applyBorder="1">
      <alignment/>
      <protection/>
    </xf>
    <xf numFmtId="0" fontId="2" fillId="0" borderId="0" xfId="45" applyBorder="1" applyAlignment="1">
      <alignment horizontal="right"/>
      <protection/>
    </xf>
    <xf numFmtId="0" fontId="3" fillId="0" borderId="0" xfId="45" applyFont="1" applyBorder="1" applyAlignment="1">
      <alignment horizontal="right"/>
      <protection/>
    </xf>
    <xf numFmtId="0" fontId="0" fillId="0" borderId="0" xfId="45" applyFont="1" applyBorder="1" applyAlignment="1">
      <alignment horizontal="center"/>
      <protection/>
    </xf>
    <xf numFmtId="0" fontId="0" fillId="0" borderId="0" xfId="45" applyFont="1" applyBorder="1">
      <alignment/>
      <protection/>
    </xf>
    <xf numFmtId="0" fontId="5" fillId="0" borderId="0" xfId="45" applyFont="1">
      <alignment/>
      <protection/>
    </xf>
    <xf numFmtId="0" fontId="2" fillId="0" borderId="0" xfId="45" applyBorder="1" applyAlignment="1">
      <alignment horizontal="left"/>
      <protection/>
    </xf>
    <xf numFmtId="0" fontId="7" fillId="0" borderId="0" xfId="45" applyFont="1">
      <alignment/>
      <protection/>
    </xf>
    <xf numFmtId="0" fontId="7" fillId="0" borderId="0" xfId="45" applyFont="1" applyAlignment="1">
      <alignment horizontal="right"/>
      <protection/>
    </xf>
    <xf numFmtId="0" fontId="7" fillId="0" borderId="0" xfId="45" applyFont="1" applyAlignment="1">
      <alignment horizontal="center"/>
      <protection/>
    </xf>
    <xf numFmtId="0" fontId="7" fillId="0" borderId="0" xfId="45" applyFont="1" applyBorder="1">
      <alignment/>
      <protection/>
    </xf>
    <xf numFmtId="0" fontId="0" fillId="0" borderId="10" xfId="45" applyFont="1" applyBorder="1" applyAlignment="1">
      <alignment horizontal="center"/>
      <protection/>
    </xf>
    <xf numFmtId="0" fontId="0" fillId="0" borderId="10" xfId="45" applyFont="1" applyBorder="1">
      <alignment/>
      <protection/>
    </xf>
    <xf numFmtId="0" fontId="3" fillId="0" borderId="10" xfId="45" applyFont="1" applyBorder="1" applyAlignment="1">
      <alignment horizontal="right"/>
      <protection/>
    </xf>
    <xf numFmtId="0" fontId="0" fillId="0" borderId="11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0" fillId="0" borderId="12" xfId="45" applyFont="1" applyBorder="1" applyAlignment="1">
      <alignment horizontal="center"/>
      <protection/>
    </xf>
    <xf numFmtId="0" fontId="0" fillId="0" borderId="11" xfId="45" applyFont="1" applyBorder="1" applyAlignment="1">
      <alignment/>
      <protection/>
    </xf>
    <xf numFmtId="0" fontId="0" fillId="0" borderId="11" xfId="45" applyFont="1" applyBorder="1">
      <alignment/>
      <protection/>
    </xf>
    <xf numFmtId="0" fontId="3" fillId="0" borderId="11" xfId="45" applyFont="1" applyBorder="1" applyAlignment="1">
      <alignment horizontal="right"/>
      <protection/>
    </xf>
    <xf numFmtId="0" fontId="0" fillId="0" borderId="13" xfId="45" applyFont="1" applyBorder="1" applyAlignment="1">
      <alignment horizontal="center"/>
      <protection/>
    </xf>
    <xf numFmtId="0" fontId="0" fillId="0" borderId="13" xfId="45" applyFont="1" applyBorder="1">
      <alignment/>
      <protection/>
    </xf>
    <xf numFmtId="3" fontId="2" fillId="0" borderId="13" xfId="45" applyNumberFormat="1" applyFont="1" applyBorder="1" applyAlignment="1">
      <alignment horizontal="center"/>
      <protection/>
    </xf>
    <xf numFmtId="3" fontId="3" fillId="0" borderId="13" xfId="45" applyNumberFormat="1" applyFont="1" applyBorder="1" applyAlignment="1">
      <alignment horizontal="right"/>
      <protection/>
    </xf>
    <xf numFmtId="3" fontId="2" fillId="0" borderId="0" xfId="45" applyNumberFormat="1" applyAlignment="1">
      <alignment horizontal="center"/>
      <protection/>
    </xf>
    <xf numFmtId="3" fontId="2" fillId="0" borderId="13" xfId="45" applyNumberFormat="1" applyBorder="1" applyAlignment="1">
      <alignment horizontal="center"/>
      <protection/>
    </xf>
    <xf numFmtId="0" fontId="2" fillId="0" borderId="0" xfId="45" applyFont="1" applyBorder="1">
      <alignment/>
      <protection/>
    </xf>
    <xf numFmtId="0" fontId="2" fillId="0" borderId="13" xfId="45" applyBorder="1">
      <alignment/>
      <protection/>
    </xf>
    <xf numFmtId="3" fontId="2" fillId="0" borderId="0" xfId="45" applyNumberFormat="1" applyFont="1" applyBorder="1" applyAlignment="1">
      <alignment horizontal="center"/>
      <protection/>
    </xf>
    <xf numFmtId="3" fontId="1" fillId="0" borderId="13" xfId="45" applyNumberFormat="1" applyFont="1" applyBorder="1" applyAlignment="1">
      <alignment horizontal="center"/>
      <protection/>
    </xf>
    <xf numFmtId="0" fontId="4" fillId="0" borderId="0" xfId="45" applyFont="1">
      <alignment/>
      <protection/>
    </xf>
    <xf numFmtId="3" fontId="0" fillId="0" borderId="0" xfId="45" applyNumberFormat="1" applyFont="1" applyAlignment="1">
      <alignment horizontal="center"/>
      <protection/>
    </xf>
    <xf numFmtId="0" fontId="4" fillId="0" borderId="13" xfId="45" applyFont="1" applyBorder="1" applyAlignment="1">
      <alignment horizontal="center"/>
      <protection/>
    </xf>
    <xf numFmtId="0" fontId="4" fillId="0" borderId="13" xfId="45" applyFont="1" applyBorder="1">
      <alignment/>
      <protection/>
    </xf>
    <xf numFmtId="3" fontId="4" fillId="0" borderId="13" xfId="45" applyNumberFormat="1" applyFont="1" applyBorder="1" applyAlignment="1">
      <alignment horizontal="center"/>
      <protection/>
    </xf>
    <xf numFmtId="3" fontId="7" fillId="0" borderId="13" xfId="45" applyNumberFormat="1" applyFont="1" applyBorder="1" applyAlignment="1">
      <alignment horizontal="right"/>
      <protection/>
    </xf>
    <xf numFmtId="0" fontId="0" fillId="0" borderId="14" xfId="45" applyFont="1" applyBorder="1" applyAlignment="1">
      <alignment horizontal="center"/>
      <protection/>
    </xf>
    <xf numFmtId="0" fontId="0" fillId="0" borderId="14" xfId="45" applyFont="1" applyBorder="1">
      <alignment/>
      <protection/>
    </xf>
    <xf numFmtId="0" fontId="4" fillId="0" borderId="14" xfId="45" applyFont="1" applyBorder="1">
      <alignment/>
      <protection/>
    </xf>
    <xf numFmtId="0" fontId="2" fillId="0" borderId="14" xfId="45" applyBorder="1">
      <alignment/>
      <protection/>
    </xf>
    <xf numFmtId="0" fontId="2" fillId="0" borderId="14" xfId="45" applyBorder="1" applyAlignment="1">
      <alignment horizontal="center"/>
      <protection/>
    </xf>
    <xf numFmtId="0" fontId="2" fillId="0" borderId="14" xfId="45" applyBorder="1" applyAlignment="1">
      <alignment horizontal="right"/>
      <protection/>
    </xf>
    <xf numFmtId="0" fontId="3" fillId="0" borderId="14" xfId="45" applyFont="1" applyBorder="1" applyAlignment="1">
      <alignment horizontal="right"/>
      <protection/>
    </xf>
    <xf numFmtId="3" fontId="0" fillId="0" borderId="0" xfId="45" applyNumberFormat="1" applyFont="1" applyBorder="1" applyAlignment="1">
      <alignment horizontal="center"/>
      <protection/>
    </xf>
    <xf numFmtId="0" fontId="4" fillId="0" borderId="0" xfId="45" applyFont="1" applyBorder="1">
      <alignment/>
      <protection/>
    </xf>
    <xf numFmtId="0" fontId="7" fillId="0" borderId="0" xfId="45" applyFont="1" applyBorder="1" applyAlignment="1">
      <alignment horizontal="center"/>
      <protection/>
    </xf>
    <xf numFmtId="0" fontId="2" fillId="0" borderId="0" xfId="45" applyBorder="1" applyAlignment="1">
      <alignment horizont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24" xfId="0" applyBorder="1" applyAlignment="1">
      <alignment horizontal="left"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vertical="center" wrapText="1"/>
    </xf>
    <xf numFmtId="0" fontId="8" fillId="0" borderId="29" xfId="0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2" fillId="0" borderId="35" xfId="45" applyNumberFormat="1" applyFont="1" applyBorder="1" applyAlignment="1">
      <alignment horizontal="center"/>
      <protection/>
    </xf>
    <xf numFmtId="0" fontId="6" fillId="0" borderId="36" xfId="45" applyFont="1" applyBorder="1" applyAlignment="1">
      <alignment horizontal="left"/>
      <protection/>
    </xf>
    <xf numFmtId="0" fontId="2" fillId="0" borderId="13" xfId="45" applyBorder="1" applyAlignment="1">
      <alignment horizontal="center"/>
      <protection/>
    </xf>
    <xf numFmtId="0" fontId="0" fillId="0" borderId="20" xfId="0" applyBorder="1" applyAlignment="1">
      <alignment horizontal="left"/>
    </xf>
    <xf numFmtId="0" fontId="8" fillId="0" borderId="21" xfId="0" applyFont="1" applyBorder="1" applyAlignment="1">
      <alignment/>
    </xf>
    <xf numFmtId="0" fontId="0" fillId="0" borderId="37" xfId="0" applyBorder="1" applyAlignment="1">
      <alignment horizontal="left"/>
    </xf>
    <xf numFmtId="3" fontId="0" fillId="0" borderId="38" xfId="0" applyNumberFormat="1" applyBorder="1" applyAlignment="1">
      <alignment/>
    </xf>
    <xf numFmtId="0" fontId="0" fillId="0" borderId="10" xfId="0" applyBorder="1" applyAlignment="1">
      <alignment/>
    </xf>
    <xf numFmtId="3" fontId="2" fillId="0" borderId="13" xfId="45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0" fillId="0" borderId="13" xfId="45" applyFont="1" applyFill="1" applyBorder="1">
      <alignment/>
      <protection/>
    </xf>
    <xf numFmtId="3" fontId="0" fillId="0" borderId="0" xfId="45" applyNumberFormat="1" applyFont="1">
      <alignment/>
      <protection/>
    </xf>
    <xf numFmtId="4" fontId="0" fillId="0" borderId="19" xfId="0" applyNumberFormat="1" applyBorder="1" applyAlignment="1">
      <alignment/>
    </xf>
    <xf numFmtId="4" fontId="8" fillId="0" borderId="39" xfId="0" applyNumberFormat="1" applyFont="1" applyBorder="1" applyAlignment="1">
      <alignment/>
    </xf>
    <xf numFmtId="3" fontId="2" fillId="0" borderId="13" xfId="45" applyNumberFormat="1" applyFont="1" applyFill="1" applyBorder="1" applyAlignment="1">
      <alignment horizontal="center"/>
      <protection/>
    </xf>
    <xf numFmtId="0" fontId="0" fillId="0" borderId="25" xfId="0" applyBorder="1" applyAlignment="1">
      <alignment vertical="top" wrapText="1"/>
    </xf>
    <xf numFmtId="3" fontId="2" fillId="0" borderId="13" xfId="45" applyNumberFormat="1" applyFont="1" applyBorder="1" applyAlignment="1">
      <alignment horizontal="center"/>
      <protection/>
    </xf>
    <xf numFmtId="0" fontId="4" fillId="0" borderId="0" xfId="45" applyFont="1" applyBorder="1" applyAlignment="1">
      <alignment/>
      <protection/>
    </xf>
    <xf numFmtId="0" fontId="0" fillId="0" borderId="13" xfId="45" applyFont="1" applyBorder="1" applyAlignment="1">
      <alignment horizontal="center" vertical="center"/>
      <protection/>
    </xf>
    <xf numFmtId="0" fontId="6" fillId="0" borderId="36" xfId="45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Rozp2005 vydaje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96"/>
  <sheetViews>
    <sheetView tabSelected="1" zoomScaleSheetLayoutView="100" zoomScalePageLayoutView="0" workbookViewId="0" topLeftCell="A1">
      <pane xSplit="2" ySplit="6" topLeftCell="AV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T2"/>
    </sheetView>
  </sheetViews>
  <sheetFormatPr defaultColWidth="10.7109375" defaultRowHeight="12"/>
  <cols>
    <col min="1" max="1" width="7.140625" style="1" customWidth="1"/>
    <col min="2" max="2" width="61.00390625" style="2" customWidth="1"/>
    <col min="3" max="3" width="16.28125" style="3" customWidth="1"/>
    <col min="4" max="4" width="13.140625" style="3" customWidth="1"/>
    <col min="5" max="5" width="12.140625" style="3" customWidth="1"/>
    <col min="6" max="6" width="11.7109375" style="3" customWidth="1"/>
    <col min="7" max="7" width="12.00390625" style="3" customWidth="1"/>
    <col min="8" max="8" width="11.7109375" style="3" customWidth="1"/>
    <col min="9" max="9" width="10.140625" style="3" customWidth="1"/>
    <col min="10" max="10" width="9.7109375" style="3" customWidth="1"/>
    <col min="11" max="11" width="10.421875" style="3" customWidth="1"/>
    <col min="12" max="13" width="0" style="3" hidden="1" customWidth="1"/>
    <col min="14" max="14" width="10.7109375" style="3" customWidth="1"/>
    <col min="15" max="16" width="12.140625" style="3" customWidth="1"/>
    <col min="17" max="17" width="10.28125" style="4" customWidth="1"/>
    <col min="18" max="18" width="11.00390625" style="4" customWidth="1"/>
    <col min="19" max="19" width="11.140625" style="3" customWidth="1"/>
    <col min="20" max="20" width="10.421875" style="5" customWidth="1"/>
    <col min="21" max="22" width="0" style="3" hidden="1" customWidth="1"/>
    <col min="23" max="24" width="10.7109375" style="3" customWidth="1"/>
    <col min="25" max="25" width="11.00390625" style="3" customWidth="1"/>
    <col min="26" max="27" width="10.8515625" style="3" customWidth="1"/>
    <col min="28" max="28" width="13.140625" style="3" customWidth="1"/>
    <col min="29" max="29" width="11.7109375" style="3" customWidth="1"/>
    <col min="30" max="30" width="11.8515625" style="3" customWidth="1"/>
    <col min="31" max="31" width="14.421875" style="3" customWidth="1"/>
    <col min="32" max="32" width="11.00390625" style="3" customWidth="1"/>
    <col min="33" max="33" width="10.421875" style="3" customWidth="1"/>
    <col min="34" max="35" width="0" style="3" hidden="1" customWidth="1"/>
    <col min="36" max="36" width="10.140625" style="3" customWidth="1"/>
    <col min="37" max="37" width="11.00390625" style="3" customWidth="1"/>
    <col min="38" max="38" width="12.421875" style="3" customWidth="1"/>
    <col min="39" max="40" width="11.7109375" style="3" customWidth="1"/>
    <col min="41" max="41" width="12.00390625" style="3" customWidth="1"/>
    <col min="42" max="44" width="14.421875" style="3" customWidth="1"/>
    <col min="45" max="46" width="14.8515625" style="3" customWidth="1"/>
    <col min="47" max="47" width="11.421875" style="3" customWidth="1"/>
    <col min="48" max="48" width="11.7109375" style="3" customWidth="1"/>
    <col min="49" max="49" width="10.28125" style="3" customWidth="1"/>
    <col min="50" max="50" width="9.7109375" style="3" customWidth="1"/>
    <col min="51" max="51" width="10.00390625" style="3" customWidth="1"/>
    <col min="52" max="52" width="9.7109375" style="3" customWidth="1"/>
    <col min="53" max="53" width="8.7109375" style="3" customWidth="1"/>
    <col min="54" max="54" width="11.7109375" style="5" customWidth="1"/>
    <col min="55" max="55" width="10.00390625" style="3" customWidth="1"/>
    <col min="56" max="57" width="12.8515625" style="3" customWidth="1"/>
    <col min="58" max="59" width="0" style="3" hidden="1" customWidth="1"/>
    <col min="60" max="60" width="13.28125" style="3" customWidth="1"/>
    <col min="61" max="61" width="10.7109375" style="3" customWidth="1"/>
    <col min="62" max="62" width="11.421875" style="3" customWidth="1"/>
    <col min="63" max="63" width="11.00390625" style="3" customWidth="1"/>
    <col min="64" max="64" width="12.421875" style="3" customWidth="1"/>
    <col min="65" max="65" width="11.28125" style="3" customWidth="1"/>
    <col min="66" max="66" width="20.00390625" style="3" customWidth="1"/>
    <col min="67" max="67" width="17.140625" style="3" customWidth="1"/>
    <col min="68" max="72" width="13.28125" style="3" customWidth="1"/>
    <col min="73" max="73" width="12.00390625" style="6" customWidth="1"/>
    <col min="74" max="74" width="12.00390625" style="1" customWidth="1"/>
    <col min="75" max="75" width="28.8515625" style="2" customWidth="1"/>
    <col min="76" max="16384" width="10.7109375" style="3" customWidth="1"/>
  </cols>
  <sheetData>
    <row r="2" spans="1:88" s="12" customFormat="1" ht="20.25" customHeight="1">
      <c r="A2" s="123" t="s">
        <v>303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9"/>
      <c r="BV2" s="10"/>
      <c r="BW2" s="11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2"/>
    </row>
    <row r="3" spans="1:87" s="2" customFormat="1" ht="19.5" customHeight="1">
      <c r="A3" s="125" t="s">
        <v>0</v>
      </c>
      <c r="B3" s="125"/>
      <c r="C3" s="106"/>
      <c r="D3" s="106"/>
      <c r="E3" s="106"/>
      <c r="F3" s="106"/>
      <c r="G3" s="13"/>
      <c r="H3" s="1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5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5"/>
      <c r="BV3" s="16"/>
      <c r="BW3" s="14"/>
      <c r="BX3" s="17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 s="2" customFormat="1" ht="12.75">
      <c r="A4" s="124" t="s">
        <v>1</v>
      </c>
      <c r="B4" s="124" t="s">
        <v>2</v>
      </c>
      <c r="C4" s="18">
        <v>1014</v>
      </c>
      <c r="D4" s="18">
        <v>1019</v>
      </c>
      <c r="E4" s="18">
        <v>1032</v>
      </c>
      <c r="F4" s="18">
        <v>1036</v>
      </c>
      <c r="G4" s="18">
        <v>2141</v>
      </c>
      <c r="H4" s="18">
        <v>2143</v>
      </c>
      <c r="I4" s="18">
        <v>2212</v>
      </c>
      <c r="J4" s="18">
        <v>2219</v>
      </c>
      <c r="K4" s="18">
        <v>2221</v>
      </c>
      <c r="L4" s="18"/>
      <c r="M4" s="19"/>
      <c r="N4" s="18">
        <v>2223</v>
      </c>
      <c r="O4" s="18">
        <v>2229</v>
      </c>
      <c r="P4" s="18">
        <v>2299</v>
      </c>
      <c r="Q4" s="18">
        <v>2310</v>
      </c>
      <c r="R4" s="18">
        <v>2321</v>
      </c>
      <c r="S4" s="18">
        <v>3111</v>
      </c>
      <c r="T4" s="18">
        <v>3113</v>
      </c>
      <c r="U4" s="18"/>
      <c r="V4" s="18"/>
      <c r="W4" s="18">
        <v>3311</v>
      </c>
      <c r="X4" s="18">
        <v>3312</v>
      </c>
      <c r="Y4" s="18">
        <v>3313</v>
      </c>
      <c r="Z4" s="18">
        <v>3314</v>
      </c>
      <c r="AA4" s="18">
        <v>3316</v>
      </c>
      <c r="AB4" s="18">
        <v>3319</v>
      </c>
      <c r="AC4" s="18">
        <v>3322</v>
      </c>
      <c r="AD4" s="18">
        <v>3326</v>
      </c>
      <c r="AE4" s="18">
        <v>3329</v>
      </c>
      <c r="AF4" s="18">
        <v>3330</v>
      </c>
      <c r="AG4" s="18">
        <v>3341</v>
      </c>
      <c r="AH4" s="18"/>
      <c r="AI4" s="19"/>
      <c r="AJ4" s="18">
        <v>3349</v>
      </c>
      <c r="AK4" s="18">
        <v>3392</v>
      </c>
      <c r="AL4" s="18">
        <v>3399</v>
      </c>
      <c r="AM4" s="18">
        <v>3412</v>
      </c>
      <c r="AN4" s="18">
        <v>3419</v>
      </c>
      <c r="AO4" s="18">
        <v>3421</v>
      </c>
      <c r="AP4" s="18">
        <v>3429</v>
      </c>
      <c r="AQ4" s="18">
        <v>3522</v>
      </c>
      <c r="AR4" s="18">
        <v>3523</v>
      </c>
      <c r="AS4" s="18">
        <v>3543</v>
      </c>
      <c r="AT4" s="18">
        <v>3549</v>
      </c>
      <c r="AU4" s="18">
        <v>3612</v>
      </c>
      <c r="AV4" s="18">
        <v>3613</v>
      </c>
      <c r="AW4" s="18">
        <v>3631</v>
      </c>
      <c r="AX4" s="18">
        <v>3632</v>
      </c>
      <c r="AY4" s="18">
        <v>3633</v>
      </c>
      <c r="AZ4" s="18">
        <v>3635</v>
      </c>
      <c r="BA4" s="18">
        <v>3636</v>
      </c>
      <c r="BB4" s="18">
        <v>3639</v>
      </c>
      <c r="BC4" s="18">
        <v>3722</v>
      </c>
      <c r="BD4" s="18">
        <v>3732</v>
      </c>
      <c r="BE4" s="18">
        <v>3745</v>
      </c>
      <c r="BF4" s="18"/>
      <c r="BG4" s="19"/>
      <c r="BH4" s="18">
        <v>4357</v>
      </c>
      <c r="BI4" s="18">
        <v>5279</v>
      </c>
      <c r="BJ4" s="18">
        <v>5311</v>
      </c>
      <c r="BK4" s="18">
        <v>5512</v>
      </c>
      <c r="BL4" s="18">
        <v>5522</v>
      </c>
      <c r="BM4" s="18">
        <v>6112</v>
      </c>
      <c r="BN4" s="18">
        <v>6171</v>
      </c>
      <c r="BO4" s="18">
        <v>6223</v>
      </c>
      <c r="BP4" s="18">
        <v>6310</v>
      </c>
      <c r="BQ4" s="18">
        <v>6320</v>
      </c>
      <c r="BR4" s="18">
        <v>6399</v>
      </c>
      <c r="BS4" s="18">
        <v>6402</v>
      </c>
      <c r="BT4" s="18">
        <v>6409</v>
      </c>
      <c r="BU4" s="20"/>
      <c r="BV4" s="1"/>
      <c r="BX4" s="7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8" s="2" customFormat="1" ht="12.75">
      <c r="A5" s="124"/>
      <c r="B5" s="124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/>
      <c r="M5" s="21"/>
      <c r="N5" s="21" t="s">
        <v>254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/>
      <c r="V5" s="21"/>
      <c r="W5" s="21" t="s">
        <v>246</v>
      </c>
      <c r="X5" s="21" t="s">
        <v>18</v>
      </c>
      <c r="Y5" s="21" t="s">
        <v>19</v>
      </c>
      <c r="Z5" s="21" t="s">
        <v>20</v>
      </c>
      <c r="AA5" s="21" t="s">
        <v>265</v>
      </c>
      <c r="AB5" s="21" t="s">
        <v>13</v>
      </c>
      <c r="AC5" s="21" t="s">
        <v>21</v>
      </c>
      <c r="AD5" s="21" t="s">
        <v>22</v>
      </c>
      <c r="AE5" s="21" t="s">
        <v>13</v>
      </c>
      <c r="AF5" s="21" t="s">
        <v>23</v>
      </c>
      <c r="AG5" s="21" t="s">
        <v>24</v>
      </c>
      <c r="AH5" s="21"/>
      <c r="AI5" s="21"/>
      <c r="AJ5" s="21" t="s">
        <v>25</v>
      </c>
      <c r="AK5" s="21" t="s">
        <v>26</v>
      </c>
      <c r="AL5" s="21" t="s">
        <v>13</v>
      </c>
      <c r="AM5" s="21" t="s">
        <v>27</v>
      </c>
      <c r="AN5" s="21" t="s">
        <v>261</v>
      </c>
      <c r="AO5" s="21" t="s">
        <v>28</v>
      </c>
      <c r="AP5" s="21" t="s">
        <v>248</v>
      </c>
      <c r="AQ5" s="21" t="s">
        <v>261</v>
      </c>
      <c r="AR5" s="21" t="s">
        <v>250</v>
      </c>
      <c r="AS5" s="21" t="s">
        <v>278</v>
      </c>
      <c r="AT5" s="21" t="s">
        <v>286</v>
      </c>
      <c r="AU5" s="21" t="s">
        <v>29</v>
      </c>
      <c r="AV5" s="21" t="s">
        <v>30</v>
      </c>
      <c r="AW5" s="21" t="s">
        <v>31</v>
      </c>
      <c r="AX5" s="21" t="s">
        <v>32</v>
      </c>
      <c r="AY5" s="21" t="s">
        <v>33</v>
      </c>
      <c r="AZ5" s="21" t="s">
        <v>34</v>
      </c>
      <c r="BA5" s="21" t="s">
        <v>35</v>
      </c>
      <c r="BB5" s="21" t="s">
        <v>36</v>
      </c>
      <c r="BC5" s="21" t="s">
        <v>37</v>
      </c>
      <c r="BD5" s="21" t="s">
        <v>256</v>
      </c>
      <c r="BE5" s="21" t="s">
        <v>38</v>
      </c>
      <c r="BF5" s="21"/>
      <c r="BG5" s="21"/>
      <c r="BH5" s="21" t="s">
        <v>299</v>
      </c>
      <c r="BI5" s="21" t="s">
        <v>297</v>
      </c>
      <c r="BJ5" s="21" t="s">
        <v>39</v>
      </c>
      <c r="BK5" s="21" t="s">
        <v>40</v>
      </c>
      <c r="BL5" s="21" t="s">
        <v>245</v>
      </c>
      <c r="BM5" s="21" t="s">
        <v>268</v>
      </c>
      <c r="BN5" s="21" t="s">
        <v>41</v>
      </c>
      <c r="BO5" s="21" t="s">
        <v>276</v>
      </c>
      <c r="BP5" s="21" t="s">
        <v>42</v>
      </c>
      <c r="BQ5" s="21" t="s">
        <v>301</v>
      </c>
      <c r="BR5" s="21" t="s">
        <v>261</v>
      </c>
      <c r="BS5" s="21" t="s">
        <v>279</v>
      </c>
      <c r="BT5" s="21" t="s">
        <v>239</v>
      </c>
      <c r="BU5" s="22" t="s">
        <v>43</v>
      </c>
      <c r="BV5" s="1"/>
      <c r="BX5" s="7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76" ht="12.75">
      <c r="A6" s="124"/>
      <c r="B6" s="124"/>
      <c r="C6" s="21" t="s">
        <v>282</v>
      </c>
      <c r="D6" s="21" t="s">
        <v>44</v>
      </c>
      <c r="E6" s="21" t="s">
        <v>45</v>
      </c>
      <c r="F6" s="21" t="s">
        <v>46</v>
      </c>
      <c r="G6" s="21" t="s">
        <v>47</v>
      </c>
      <c r="H6" s="23" t="s">
        <v>48</v>
      </c>
      <c r="I6" s="24"/>
      <c r="J6" s="21" t="s">
        <v>49</v>
      </c>
      <c r="K6" s="21" t="s">
        <v>50</v>
      </c>
      <c r="L6" s="21"/>
      <c r="M6" s="25"/>
      <c r="N6" s="25" t="s">
        <v>255</v>
      </c>
      <c r="O6" s="21" t="s">
        <v>51</v>
      </c>
      <c r="P6" s="21" t="s">
        <v>52</v>
      </c>
      <c r="Q6" s="21" t="s">
        <v>53</v>
      </c>
      <c r="R6" s="21" t="s">
        <v>54</v>
      </c>
      <c r="S6" s="21" t="s">
        <v>55</v>
      </c>
      <c r="T6" s="21" t="s">
        <v>56</v>
      </c>
      <c r="U6" s="21"/>
      <c r="V6" s="21"/>
      <c r="W6" s="21" t="s">
        <v>23</v>
      </c>
      <c r="X6" s="21" t="s">
        <v>23</v>
      </c>
      <c r="Y6" s="21" t="s">
        <v>57</v>
      </c>
      <c r="Z6" s="21" t="s">
        <v>58</v>
      </c>
      <c r="AA6" s="21" t="s">
        <v>23</v>
      </c>
      <c r="AB6" s="21" t="s">
        <v>59</v>
      </c>
      <c r="AC6" s="21" t="s">
        <v>60</v>
      </c>
      <c r="AD6" s="21" t="s">
        <v>61</v>
      </c>
      <c r="AE6" s="21" t="s">
        <v>62</v>
      </c>
      <c r="AF6" s="21" t="s">
        <v>63</v>
      </c>
      <c r="AG6" s="21" t="s">
        <v>64</v>
      </c>
      <c r="AH6" s="21"/>
      <c r="AI6" s="25"/>
      <c r="AJ6" s="21" t="s">
        <v>65</v>
      </c>
      <c r="AK6" s="21" t="s">
        <v>66</v>
      </c>
      <c r="AL6" s="21" t="s">
        <v>67</v>
      </c>
      <c r="AM6" s="21" t="s">
        <v>68</v>
      </c>
      <c r="AN6" s="21" t="s">
        <v>262</v>
      </c>
      <c r="AO6" s="21" t="s">
        <v>69</v>
      </c>
      <c r="AP6" s="21" t="s">
        <v>249</v>
      </c>
      <c r="AQ6" s="21" t="s">
        <v>284</v>
      </c>
      <c r="AR6" s="21" t="s">
        <v>251</v>
      </c>
      <c r="AS6" s="21" t="s">
        <v>267</v>
      </c>
      <c r="AT6" s="21" t="s">
        <v>285</v>
      </c>
      <c r="AU6" s="21" t="s">
        <v>70</v>
      </c>
      <c r="AV6" s="21" t="s">
        <v>71</v>
      </c>
      <c r="AW6" s="21" t="s">
        <v>72</v>
      </c>
      <c r="AX6" s="21" t="s">
        <v>73</v>
      </c>
      <c r="AY6" s="21" t="s">
        <v>74</v>
      </c>
      <c r="AZ6" s="21" t="s">
        <v>75</v>
      </c>
      <c r="BA6" s="21" t="s">
        <v>76</v>
      </c>
      <c r="BB6" s="21" t="s">
        <v>77</v>
      </c>
      <c r="BC6" s="21" t="s">
        <v>78</v>
      </c>
      <c r="BD6" s="21" t="s">
        <v>257</v>
      </c>
      <c r="BE6" s="21" t="s">
        <v>79</v>
      </c>
      <c r="BF6" s="21"/>
      <c r="BG6" s="25"/>
      <c r="BH6" s="21" t="s">
        <v>300</v>
      </c>
      <c r="BI6" s="21" t="s">
        <v>298</v>
      </c>
      <c r="BJ6" s="25" t="s">
        <v>80</v>
      </c>
      <c r="BK6" s="21" t="s">
        <v>81</v>
      </c>
      <c r="BL6" s="21" t="s">
        <v>238</v>
      </c>
      <c r="BM6" s="21" t="s">
        <v>269</v>
      </c>
      <c r="BN6" s="21" t="s">
        <v>82</v>
      </c>
      <c r="BO6" s="21" t="s">
        <v>277</v>
      </c>
      <c r="BP6" s="21" t="s">
        <v>83</v>
      </c>
      <c r="BQ6" s="21" t="s">
        <v>302</v>
      </c>
      <c r="BR6" s="21" t="s">
        <v>271</v>
      </c>
      <c r="BS6" s="21" t="s">
        <v>280</v>
      </c>
      <c r="BT6" s="21" t="s">
        <v>20</v>
      </c>
      <c r="BU6" s="26"/>
      <c r="BX6" s="7"/>
    </row>
    <row r="7" spans="1:76" ht="12.75">
      <c r="A7" s="27">
        <v>5011</v>
      </c>
      <c r="B7" s="28" t="s">
        <v>84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>
        <v>600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>
        <v>2000</v>
      </c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>
        <v>4400</v>
      </c>
      <c r="BO7" s="29"/>
      <c r="BP7" s="29"/>
      <c r="BQ7" s="29"/>
      <c r="BR7" s="29"/>
      <c r="BS7" s="29"/>
      <c r="BT7" s="29"/>
      <c r="BU7" s="30">
        <f>SUM(C7:BT7)</f>
        <v>7000</v>
      </c>
      <c r="BX7" s="10"/>
    </row>
    <row r="8" spans="1:76" ht="12.75">
      <c r="A8" s="27">
        <v>5019</v>
      </c>
      <c r="B8" s="28" t="s">
        <v>85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>
        <v>25</v>
      </c>
      <c r="BL8" s="29"/>
      <c r="BM8" s="29"/>
      <c r="BN8" s="29"/>
      <c r="BO8" s="29"/>
      <c r="BP8" s="29"/>
      <c r="BQ8" s="29"/>
      <c r="BR8" s="29"/>
      <c r="BS8" s="29"/>
      <c r="BT8" s="29"/>
      <c r="BU8" s="30">
        <f aca="true" t="shared" si="0" ref="BU8:BU76">SUM(C8:BT8)</f>
        <v>25</v>
      </c>
      <c r="BX8" s="10"/>
    </row>
    <row r="9" spans="1:76" ht="12.75">
      <c r="A9" s="27">
        <v>5021</v>
      </c>
      <c r="B9" s="28" t="s">
        <v>86</v>
      </c>
      <c r="C9" s="29"/>
      <c r="D9" s="29"/>
      <c r="E9" s="29">
        <v>10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>
        <v>100</v>
      </c>
      <c r="AA9" s="29"/>
      <c r="AB9" s="29">
        <v>30</v>
      </c>
      <c r="AC9" s="29"/>
      <c r="AD9" s="29"/>
      <c r="AE9" s="29"/>
      <c r="AF9" s="29"/>
      <c r="AG9" s="29"/>
      <c r="AH9" s="29"/>
      <c r="AI9" s="29"/>
      <c r="AJ9" s="29"/>
      <c r="AK9" s="29"/>
      <c r="AL9" s="29">
        <v>30</v>
      </c>
      <c r="AM9" s="29">
        <v>140</v>
      </c>
      <c r="AN9" s="29"/>
      <c r="AO9" s="29"/>
      <c r="AP9" s="29"/>
      <c r="AQ9" s="29"/>
      <c r="AR9" s="29"/>
      <c r="AS9" s="29"/>
      <c r="AT9" s="29"/>
      <c r="AU9" s="29"/>
      <c r="AV9" s="29">
        <v>70</v>
      </c>
      <c r="AW9" s="29"/>
      <c r="AX9" s="29"/>
      <c r="AY9" s="29"/>
      <c r="AZ9" s="29"/>
      <c r="BA9" s="29"/>
      <c r="BB9" s="31">
        <v>160</v>
      </c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30">
        <f t="shared" si="0"/>
        <v>540</v>
      </c>
      <c r="BX9" s="10"/>
    </row>
    <row r="10" spans="1:76" ht="12.75">
      <c r="A10" s="27">
        <v>5023</v>
      </c>
      <c r="B10" s="28" t="s">
        <v>258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32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>
        <v>1200</v>
      </c>
      <c r="BN10" s="29"/>
      <c r="BO10" s="29"/>
      <c r="BP10" s="29"/>
      <c r="BQ10" s="29"/>
      <c r="BR10" s="29"/>
      <c r="BS10" s="29"/>
      <c r="BT10" s="29"/>
      <c r="BU10" s="30">
        <f t="shared" si="0"/>
        <v>1200</v>
      </c>
      <c r="BX10" s="10"/>
    </row>
    <row r="11" spans="1:76" ht="12.75">
      <c r="A11" s="27">
        <v>5024</v>
      </c>
      <c r="B11" s="28" t="s">
        <v>87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2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>
        <f t="shared" si="0"/>
        <v>0</v>
      </c>
      <c r="BX11" s="10"/>
    </row>
    <row r="12" spans="1:76" ht="12.75">
      <c r="A12" s="27">
        <v>5031</v>
      </c>
      <c r="B12" s="28" t="s">
        <v>266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>
        <v>155</v>
      </c>
      <c r="AA12" s="29"/>
      <c r="AB12" s="29">
        <v>4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>
        <v>33</v>
      </c>
      <c r="AN12" s="29"/>
      <c r="AO12" s="29"/>
      <c r="AP12" s="29"/>
      <c r="AQ12" s="29"/>
      <c r="AR12" s="29"/>
      <c r="AS12" s="29"/>
      <c r="AT12" s="29"/>
      <c r="AU12" s="29"/>
      <c r="AV12" s="29">
        <v>12</v>
      </c>
      <c r="AW12" s="29"/>
      <c r="AX12" s="29"/>
      <c r="AY12" s="29"/>
      <c r="AZ12" s="29"/>
      <c r="BA12" s="29"/>
      <c r="BB12" s="29">
        <v>500</v>
      </c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>
        <v>175</v>
      </c>
      <c r="BN12" s="29">
        <v>1080</v>
      </c>
      <c r="BO12" s="29"/>
      <c r="BP12" s="29"/>
      <c r="BQ12" s="29"/>
      <c r="BR12" s="29"/>
      <c r="BS12" s="29"/>
      <c r="BT12" s="29"/>
      <c r="BU12" s="30">
        <f t="shared" si="0"/>
        <v>1959</v>
      </c>
      <c r="BX12" s="7"/>
    </row>
    <row r="13" spans="1:76" ht="12.75">
      <c r="A13" s="27">
        <v>5032</v>
      </c>
      <c r="B13" s="28" t="s">
        <v>259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>
        <v>70</v>
      </c>
      <c r="AA13" s="29"/>
      <c r="AB13" s="29">
        <v>2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>
        <v>16</v>
      </c>
      <c r="AN13" s="29"/>
      <c r="AO13" s="29"/>
      <c r="AP13" s="29"/>
      <c r="AQ13" s="29"/>
      <c r="AR13" s="29"/>
      <c r="AS13" s="29"/>
      <c r="AT13" s="29"/>
      <c r="AU13" s="29"/>
      <c r="AV13" s="29">
        <v>8</v>
      </c>
      <c r="AW13" s="29"/>
      <c r="AX13" s="29"/>
      <c r="AY13" s="29"/>
      <c r="AZ13" s="29"/>
      <c r="BA13" s="29"/>
      <c r="BB13" s="29">
        <v>200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>
        <v>120</v>
      </c>
      <c r="BN13" s="29">
        <v>390</v>
      </c>
      <c r="BO13" s="29"/>
      <c r="BP13" s="29"/>
      <c r="BQ13" s="29"/>
      <c r="BR13" s="29"/>
      <c r="BS13" s="29"/>
      <c r="BT13" s="29"/>
      <c r="BU13" s="30">
        <f t="shared" si="0"/>
        <v>806</v>
      </c>
      <c r="BX13" s="7"/>
    </row>
    <row r="14" spans="1:76" ht="12.75">
      <c r="A14" s="27">
        <v>5038</v>
      </c>
      <c r="B14" s="28" t="s">
        <v>88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>
        <v>45</v>
      </c>
      <c r="BO14" s="29"/>
      <c r="BP14" s="29"/>
      <c r="BQ14" s="29"/>
      <c r="BR14" s="29"/>
      <c r="BS14" s="29"/>
      <c r="BT14" s="29"/>
      <c r="BU14" s="30">
        <f t="shared" si="0"/>
        <v>45</v>
      </c>
      <c r="BX14" s="7"/>
    </row>
    <row r="15" spans="1:76" ht="12.75">
      <c r="A15" s="27">
        <v>5039</v>
      </c>
      <c r="B15" s="28" t="s">
        <v>89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>
        <v>8</v>
      </c>
      <c r="BL15" s="29"/>
      <c r="BM15" s="29"/>
      <c r="BN15" s="29"/>
      <c r="BO15" s="29"/>
      <c r="BP15" s="29"/>
      <c r="BQ15" s="29"/>
      <c r="BR15" s="29"/>
      <c r="BS15" s="29"/>
      <c r="BT15" s="29"/>
      <c r="BU15" s="30">
        <f t="shared" si="0"/>
        <v>8</v>
      </c>
      <c r="BX15" s="7"/>
    </row>
    <row r="16" spans="1:76" ht="12.75">
      <c r="A16" s="27">
        <v>5041</v>
      </c>
      <c r="B16" s="28" t="s">
        <v>294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>
        <f t="shared" si="0"/>
        <v>0</v>
      </c>
      <c r="BX16" s="7"/>
    </row>
    <row r="17" spans="1:76" ht="12.75">
      <c r="A17" s="27">
        <v>5042</v>
      </c>
      <c r="B17" s="28" t="s">
        <v>295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>
        <v>200</v>
      </c>
      <c r="BO17" s="29"/>
      <c r="BP17" s="29"/>
      <c r="BQ17" s="29"/>
      <c r="BR17" s="29"/>
      <c r="BS17" s="29"/>
      <c r="BT17" s="29"/>
      <c r="BU17" s="30">
        <f t="shared" si="0"/>
        <v>200</v>
      </c>
      <c r="BX17" s="7"/>
    </row>
    <row r="18" spans="1:76" ht="12.75">
      <c r="A18" s="27">
        <v>5051</v>
      </c>
      <c r="B18" s="28" t="s">
        <v>90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>
        <f t="shared" si="0"/>
        <v>0</v>
      </c>
      <c r="BX18" s="7"/>
    </row>
    <row r="19" spans="1:76" ht="12.75">
      <c r="A19" s="27">
        <v>5132</v>
      </c>
      <c r="B19" s="28" t="s">
        <v>91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>
        <v>30</v>
      </c>
      <c r="BC19" s="29"/>
      <c r="BD19" s="29"/>
      <c r="BE19" s="29"/>
      <c r="BF19" s="29"/>
      <c r="BG19" s="29"/>
      <c r="BH19" s="29"/>
      <c r="BI19" s="29"/>
      <c r="BJ19" s="29"/>
      <c r="BK19" s="29">
        <v>20</v>
      </c>
      <c r="BL19" s="29"/>
      <c r="BM19" s="29"/>
      <c r="BN19" s="29">
        <v>1</v>
      </c>
      <c r="BO19" s="29"/>
      <c r="BP19" s="29"/>
      <c r="BQ19" s="29"/>
      <c r="BR19" s="29"/>
      <c r="BS19" s="29"/>
      <c r="BT19" s="29"/>
      <c r="BU19" s="30">
        <f t="shared" si="0"/>
        <v>51</v>
      </c>
      <c r="BX19" s="7"/>
    </row>
    <row r="20" spans="1:76" ht="12.75">
      <c r="A20" s="27">
        <v>5133</v>
      </c>
      <c r="B20" s="28" t="s">
        <v>253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>
        <v>2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30">
        <f t="shared" si="0"/>
        <v>2</v>
      </c>
      <c r="BX20" s="7"/>
    </row>
    <row r="21" spans="1:76" ht="12.75">
      <c r="A21" s="27">
        <v>5134</v>
      </c>
      <c r="B21" s="28" t="s">
        <v>92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>
        <f t="shared" si="0"/>
        <v>0</v>
      </c>
      <c r="BX21" s="7"/>
    </row>
    <row r="22" spans="1:76" ht="12.75">
      <c r="A22" s="27">
        <v>5136</v>
      </c>
      <c r="B22" s="28" t="s">
        <v>93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>
        <v>85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>
        <v>55</v>
      </c>
      <c r="BO22" s="29"/>
      <c r="BP22" s="29"/>
      <c r="BQ22" s="29"/>
      <c r="BR22" s="29"/>
      <c r="BS22" s="29"/>
      <c r="BT22" s="29"/>
      <c r="BU22" s="30">
        <f t="shared" si="0"/>
        <v>140</v>
      </c>
      <c r="BX22" s="7"/>
    </row>
    <row r="23" spans="1:76" ht="12.75">
      <c r="A23" s="27">
        <v>5137</v>
      </c>
      <c r="B23" s="28" t="s">
        <v>94</v>
      </c>
      <c r="C23" s="29"/>
      <c r="D23" s="29"/>
      <c r="E23" s="29"/>
      <c r="F23" s="29"/>
      <c r="G23" s="29"/>
      <c r="H23" s="29"/>
      <c r="I23" s="120">
        <v>20</v>
      </c>
      <c r="J23" s="29"/>
      <c r="K23" s="29"/>
      <c r="L23" s="29"/>
      <c r="M23" s="29"/>
      <c r="N23" s="120">
        <v>8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v>30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>
        <v>5</v>
      </c>
      <c r="AN23" s="29"/>
      <c r="AO23" s="29"/>
      <c r="AP23" s="29"/>
      <c r="AQ23" s="29"/>
      <c r="AR23" s="29"/>
      <c r="AS23" s="29"/>
      <c r="AT23" s="29"/>
      <c r="AU23" s="29">
        <v>30</v>
      </c>
      <c r="AV23" s="29">
        <v>20</v>
      </c>
      <c r="AW23" s="29"/>
      <c r="AX23" s="29"/>
      <c r="AY23" s="29"/>
      <c r="AZ23" s="29"/>
      <c r="BA23" s="29"/>
      <c r="BB23" s="120">
        <v>100</v>
      </c>
      <c r="BC23" s="120">
        <v>15</v>
      </c>
      <c r="BD23" s="29"/>
      <c r="BE23" s="120">
        <v>25</v>
      </c>
      <c r="BF23" s="29"/>
      <c r="BG23" s="29"/>
      <c r="BH23" s="29"/>
      <c r="BI23" s="29"/>
      <c r="BJ23" s="29"/>
      <c r="BK23" s="29">
        <v>50</v>
      </c>
      <c r="BL23" s="29"/>
      <c r="BM23" s="29"/>
      <c r="BN23" s="29">
        <v>130</v>
      </c>
      <c r="BO23" s="29"/>
      <c r="BP23" s="29"/>
      <c r="BQ23" s="29"/>
      <c r="BR23" s="29"/>
      <c r="BS23" s="29"/>
      <c r="BT23" s="29"/>
      <c r="BU23" s="30">
        <f t="shared" si="0"/>
        <v>433</v>
      </c>
      <c r="BX23" s="33"/>
    </row>
    <row r="24" spans="1:76" ht="12.75">
      <c r="A24" s="27">
        <v>5138</v>
      </c>
      <c r="B24" s="28" t="s">
        <v>95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>
        <f t="shared" si="0"/>
        <v>0</v>
      </c>
      <c r="BX24" s="7"/>
    </row>
    <row r="25" spans="1:76" ht="12.75">
      <c r="A25" s="27">
        <v>5139</v>
      </c>
      <c r="B25" s="28" t="s">
        <v>96</v>
      </c>
      <c r="C25" s="29"/>
      <c r="D25" s="29"/>
      <c r="E25" s="29">
        <v>15</v>
      </c>
      <c r="F25" s="29"/>
      <c r="G25" s="29">
        <v>50</v>
      </c>
      <c r="H25" s="29"/>
      <c r="I25" s="29">
        <v>160</v>
      </c>
      <c r="J25" s="120">
        <v>35</v>
      </c>
      <c r="K25" s="29"/>
      <c r="L25" s="29"/>
      <c r="M25" s="29"/>
      <c r="N25" s="29"/>
      <c r="O25" s="29"/>
      <c r="P25" s="29"/>
      <c r="Q25" s="29"/>
      <c r="R25" s="29">
        <v>3</v>
      </c>
      <c r="S25" s="29"/>
      <c r="T25" s="29"/>
      <c r="U25" s="29"/>
      <c r="V25" s="29"/>
      <c r="W25" s="29"/>
      <c r="X25" s="29">
        <v>1</v>
      </c>
      <c r="Y25" s="29">
        <v>3</v>
      </c>
      <c r="Z25" s="29">
        <v>15</v>
      </c>
      <c r="AA25" s="29"/>
      <c r="AB25" s="29">
        <v>8</v>
      </c>
      <c r="AC25" s="29"/>
      <c r="AD25" s="29"/>
      <c r="AE25" s="29"/>
      <c r="AF25" s="29"/>
      <c r="AG25" s="29">
        <v>20</v>
      </c>
      <c r="AH25" s="29"/>
      <c r="AI25" s="29"/>
      <c r="AJ25" s="29"/>
      <c r="AK25" s="29"/>
      <c r="AL25" s="29">
        <v>15</v>
      </c>
      <c r="AM25" s="29">
        <v>3</v>
      </c>
      <c r="AN25" s="29"/>
      <c r="AO25" s="29"/>
      <c r="AP25" s="29"/>
      <c r="AQ25" s="29"/>
      <c r="AR25" s="29"/>
      <c r="AS25" s="29"/>
      <c r="AT25" s="29"/>
      <c r="AU25" s="29">
        <v>50</v>
      </c>
      <c r="AV25" s="29">
        <v>30</v>
      </c>
      <c r="AW25" s="29">
        <v>80</v>
      </c>
      <c r="AX25" s="29">
        <v>1</v>
      </c>
      <c r="AY25" s="29"/>
      <c r="AZ25" s="29"/>
      <c r="BA25" s="29"/>
      <c r="BB25" s="29">
        <v>100</v>
      </c>
      <c r="BC25" s="29">
        <v>200</v>
      </c>
      <c r="BD25" s="29"/>
      <c r="BE25" s="29">
        <v>30</v>
      </c>
      <c r="BF25" s="29"/>
      <c r="BG25" s="29"/>
      <c r="BH25" s="29"/>
      <c r="BI25" s="29"/>
      <c r="BJ25" s="29"/>
      <c r="BK25" s="29">
        <v>50</v>
      </c>
      <c r="BL25" s="29"/>
      <c r="BM25" s="29"/>
      <c r="BN25" s="29">
        <v>220</v>
      </c>
      <c r="BO25" s="29"/>
      <c r="BP25" s="29"/>
      <c r="BQ25" s="29"/>
      <c r="BR25" s="29"/>
      <c r="BS25" s="29"/>
      <c r="BT25" s="29"/>
      <c r="BU25" s="30">
        <f t="shared" si="0"/>
        <v>1089</v>
      </c>
      <c r="BX25" s="7"/>
    </row>
    <row r="26" spans="1:76" ht="12.75">
      <c r="A26" s="27">
        <v>5141</v>
      </c>
      <c r="B26" s="28" t="s">
        <v>97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>
        <v>500</v>
      </c>
      <c r="BQ26" s="29"/>
      <c r="BR26" s="29"/>
      <c r="BS26" s="29"/>
      <c r="BT26" s="29"/>
      <c r="BU26" s="30">
        <f t="shared" si="0"/>
        <v>500</v>
      </c>
      <c r="BX26" s="7"/>
    </row>
    <row r="27" spans="1:76" ht="12.75">
      <c r="A27" s="27">
        <v>5151</v>
      </c>
      <c r="B27" s="28" t="s">
        <v>98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>
        <v>300</v>
      </c>
      <c r="AV27" s="29">
        <v>130</v>
      </c>
      <c r="AW27" s="29"/>
      <c r="AX27" s="29">
        <v>10</v>
      </c>
      <c r="AY27" s="29"/>
      <c r="AZ27" s="29"/>
      <c r="BA27" s="29"/>
      <c r="BB27" s="29">
        <v>6</v>
      </c>
      <c r="BC27" s="29"/>
      <c r="BD27" s="29"/>
      <c r="BE27" s="29"/>
      <c r="BF27" s="29"/>
      <c r="BG27" s="29"/>
      <c r="BH27" s="29"/>
      <c r="BI27" s="29"/>
      <c r="BJ27" s="29"/>
      <c r="BK27" s="29">
        <v>35</v>
      </c>
      <c r="BL27" s="29"/>
      <c r="BM27" s="29"/>
      <c r="BN27" s="29">
        <v>160</v>
      </c>
      <c r="BO27" s="29"/>
      <c r="BP27" s="29"/>
      <c r="BQ27" s="29"/>
      <c r="BR27" s="29"/>
      <c r="BS27" s="29"/>
      <c r="BT27" s="29"/>
      <c r="BU27" s="30">
        <f t="shared" si="0"/>
        <v>641</v>
      </c>
      <c r="BX27" s="7"/>
    </row>
    <row r="28" spans="1:76" ht="12.75">
      <c r="A28" s="27">
        <v>5152</v>
      </c>
      <c r="B28" s="28" t="s">
        <v>99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>
        <f t="shared" si="0"/>
        <v>0</v>
      </c>
      <c r="BX28" s="7"/>
    </row>
    <row r="29" spans="1:76" ht="12.75">
      <c r="A29" s="27">
        <v>5153</v>
      </c>
      <c r="B29" s="28" t="s">
        <v>100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>
        <v>40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>
        <v>810</v>
      </c>
      <c r="AV29" s="29">
        <v>500</v>
      </c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>
        <v>60</v>
      </c>
      <c r="BL29" s="29"/>
      <c r="BM29" s="29"/>
      <c r="BN29" s="29">
        <v>250</v>
      </c>
      <c r="BO29" s="29"/>
      <c r="BP29" s="29"/>
      <c r="BQ29" s="29"/>
      <c r="BR29" s="29"/>
      <c r="BS29" s="29"/>
      <c r="BT29" s="29"/>
      <c r="BU29" s="30">
        <f t="shared" si="0"/>
        <v>1660</v>
      </c>
      <c r="BX29" s="7"/>
    </row>
    <row r="30" spans="1:76" ht="12.75">
      <c r="A30" s="27">
        <v>5154</v>
      </c>
      <c r="B30" s="28" t="s">
        <v>101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/>
      <c r="Y30" s="29">
        <v>35</v>
      </c>
      <c r="Z30" s="29">
        <v>20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>
        <v>600</v>
      </c>
      <c r="AV30" s="29">
        <v>400</v>
      </c>
      <c r="AW30" s="29">
        <v>1000</v>
      </c>
      <c r="AX30" s="29">
        <v>30</v>
      </c>
      <c r="AY30" s="29"/>
      <c r="AZ30" s="29"/>
      <c r="BA30" s="29"/>
      <c r="BB30" s="29">
        <v>170</v>
      </c>
      <c r="BC30" s="29"/>
      <c r="BD30" s="29"/>
      <c r="BE30" s="29"/>
      <c r="BF30" s="29"/>
      <c r="BG30" s="29"/>
      <c r="BH30" s="29"/>
      <c r="BI30" s="29"/>
      <c r="BJ30" s="29"/>
      <c r="BK30" s="29">
        <v>60</v>
      </c>
      <c r="BL30" s="29"/>
      <c r="BM30" s="29"/>
      <c r="BN30" s="29">
        <v>100</v>
      </c>
      <c r="BO30" s="29"/>
      <c r="BP30" s="29"/>
      <c r="BQ30" s="29"/>
      <c r="BR30" s="29"/>
      <c r="BS30" s="29"/>
      <c r="BT30" s="29"/>
      <c r="BU30" s="30">
        <f t="shared" si="0"/>
        <v>2415</v>
      </c>
      <c r="BX30" s="7"/>
    </row>
    <row r="31" spans="1:76" ht="12.75">
      <c r="A31" s="27">
        <v>5156</v>
      </c>
      <c r="B31" s="28" t="s">
        <v>102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>
        <v>280</v>
      </c>
      <c r="BC31" s="29"/>
      <c r="BD31" s="29"/>
      <c r="BE31" s="29">
        <v>10</v>
      </c>
      <c r="BF31" s="29"/>
      <c r="BG31" s="29"/>
      <c r="BH31" s="29"/>
      <c r="BI31" s="29"/>
      <c r="BJ31" s="29"/>
      <c r="BK31" s="29">
        <v>50</v>
      </c>
      <c r="BL31" s="29"/>
      <c r="BM31" s="29"/>
      <c r="BN31" s="29">
        <v>100</v>
      </c>
      <c r="BO31" s="29"/>
      <c r="BP31" s="29"/>
      <c r="BQ31" s="29"/>
      <c r="BR31" s="29"/>
      <c r="BS31" s="29"/>
      <c r="BT31" s="29"/>
      <c r="BU31" s="30">
        <f t="shared" si="0"/>
        <v>440</v>
      </c>
      <c r="BX31" s="7"/>
    </row>
    <row r="32" spans="1:76" ht="12.75">
      <c r="A32" s="27">
        <v>5159</v>
      </c>
      <c r="B32" s="28" t="s">
        <v>103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>
        <v>25</v>
      </c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>
        <f t="shared" si="0"/>
        <v>25</v>
      </c>
      <c r="BX32" s="7"/>
    </row>
    <row r="33" spans="1:76" ht="12.75">
      <c r="A33" s="27">
        <v>5161</v>
      </c>
      <c r="B33" s="28" t="s">
        <v>104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v>20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>
        <v>20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>
        <v>150</v>
      </c>
      <c r="BO33" s="29"/>
      <c r="BP33" s="29"/>
      <c r="BQ33" s="29"/>
      <c r="BR33" s="29"/>
      <c r="BS33" s="29"/>
      <c r="BT33" s="29"/>
      <c r="BU33" s="30">
        <f t="shared" si="0"/>
        <v>191</v>
      </c>
      <c r="BX33" s="7"/>
    </row>
    <row r="34" spans="1:76" ht="12.75">
      <c r="A34" s="27">
        <v>5162</v>
      </c>
      <c r="B34" s="28" t="s">
        <v>105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>
        <v>6</v>
      </c>
      <c r="T34" s="29">
        <v>6</v>
      </c>
      <c r="U34" s="29"/>
      <c r="V34" s="29"/>
      <c r="W34" s="29"/>
      <c r="X34" s="29"/>
      <c r="Y34" s="29"/>
      <c r="Z34" s="29">
        <v>28</v>
      </c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>
        <v>3</v>
      </c>
      <c r="AN34" s="29"/>
      <c r="AO34" s="29"/>
      <c r="AP34" s="29"/>
      <c r="AQ34" s="29"/>
      <c r="AR34" s="29"/>
      <c r="AS34" s="29"/>
      <c r="AT34" s="29"/>
      <c r="AU34" s="29">
        <v>7</v>
      </c>
      <c r="AV34" s="29">
        <v>20</v>
      </c>
      <c r="AW34" s="29"/>
      <c r="AX34" s="29"/>
      <c r="AY34" s="29"/>
      <c r="AZ34" s="29"/>
      <c r="BA34" s="29"/>
      <c r="BB34" s="29">
        <v>20</v>
      </c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>
        <v>230</v>
      </c>
      <c r="BO34" s="29"/>
      <c r="BP34" s="29"/>
      <c r="BQ34" s="29"/>
      <c r="BR34" s="29"/>
      <c r="BS34" s="29"/>
      <c r="BT34" s="29"/>
      <c r="BU34" s="30">
        <f t="shared" si="0"/>
        <v>320</v>
      </c>
      <c r="BX34" s="7"/>
    </row>
    <row r="35" spans="1:76" ht="12.75">
      <c r="A35" s="27">
        <v>5163</v>
      </c>
      <c r="B35" s="28" t="s">
        <v>106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>
        <v>40</v>
      </c>
      <c r="BC35" s="29"/>
      <c r="BD35" s="29"/>
      <c r="BE35" s="29"/>
      <c r="BF35" s="29"/>
      <c r="BG35" s="29"/>
      <c r="BH35" s="29"/>
      <c r="BI35" s="29"/>
      <c r="BJ35" s="29"/>
      <c r="BK35" s="29">
        <v>40</v>
      </c>
      <c r="BL35" s="29"/>
      <c r="BM35" s="29"/>
      <c r="BN35" s="29">
        <v>60</v>
      </c>
      <c r="BO35" s="29"/>
      <c r="BP35" s="29">
        <v>130</v>
      </c>
      <c r="BQ35" s="29">
        <v>230</v>
      </c>
      <c r="BR35" s="29"/>
      <c r="BS35" s="29"/>
      <c r="BT35" s="29"/>
      <c r="BU35" s="30">
        <f t="shared" si="0"/>
        <v>500</v>
      </c>
      <c r="BX35" s="7"/>
    </row>
    <row r="36" spans="1:76" ht="12.75">
      <c r="A36" s="27">
        <v>5164</v>
      </c>
      <c r="B36" s="28" t="s">
        <v>107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v>3</v>
      </c>
      <c r="S36" s="29"/>
      <c r="T36" s="29"/>
      <c r="U36" s="29"/>
      <c r="V36" s="29"/>
      <c r="W36" s="29">
        <v>15</v>
      </c>
      <c r="X36" s="29"/>
      <c r="Y36" s="29"/>
      <c r="Z36" s="29"/>
      <c r="AA36" s="29"/>
      <c r="AB36" s="29">
        <v>4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>
        <v>10</v>
      </c>
      <c r="AM36" s="29"/>
      <c r="AN36" s="29"/>
      <c r="AO36" s="29"/>
      <c r="AP36" s="29">
        <v>43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>
        <v>20</v>
      </c>
      <c r="BO36" s="29"/>
      <c r="BP36" s="29"/>
      <c r="BQ36" s="29"/>
      <c r="BR36" s="29"/>
      <c r="BS36" s="29"/>
      <c r="BT36" s="29"/>
      <c r="BU36" s="30">
        <f t="shared" si="0"/>
        <v>95</v>
      </c>
      <c r="BX36" s="7"/>
    </row>
    <row r="37" spans="1:76" ht="12.75">
      <c r="A37" s="27">
        <v>5166</v>
      </c>
      <c r="B37" s="28" t="s">
        <v>108</v>
      </c>
      <c r="C37" s="29"/>
      <c r="D37" s="29"/>
      <c r="E37" s="29"/>
      <c r="F37" s="29"/>
      <c r="G37" s="29"/>
      <c r="H37" s="29"/>
      <c r="I37" s="29">
        <v>20</v>
      </c>
      <c r="J37" s="29"/>
      <c r="K37" s="29"/>
      <c r="L37" s="29"/>
      <c r="M37" s="29"/>
      <c r="N37" s="29">
        <v>4</v>
      </c>
      <c r="O37" s="29"/>
      <c r="P37" s="29"/>
      <c r="Q37" s="29"/>
      <c r="R37" s="29">
        <v>10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50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>
        <v>10</v>
      </c>
      <c r="AV37" s="29">
        <v>100</v>
      </c>
      <c r="AW37" s="29"/>
      <c r="AX37" s="29">
        <v>5</v>
      </c>
      <c r="AY37" s="29"/>
      <c r="AZ37" s="29"/>
      <c r="BA37" s="29">
        <v>34</v>
      </c>
      <c r="BB37" s="29"/>
      <c r="BC37" s="29"/>
      <c r="BD37" s="29"/>
      <c r="BE37" s="29">
        <v>5</v>
      </c>
      <c r="BF37" s="29"/>
      <c r="BG37" s="29"/>
      <c r="BH37" s="29"/>
      <c r="BI37" s="29"/>
      <c r="BJ37" s="29"/>
      <c r="BK37" s="29"/>
      <c r="BL37" s="29"/>
      <c r="BM37" s="29"/>
      <c r="BN37" s="29">
        <v>100</v>
      </c>
      <c r="BO37" s="29"/>
      <c r="BP37" s="29"/>
      <c r="BQ37" s="29"/>
      <c r="BR37" s="29"/>
      <c r="BS37" s="29"/>
      <c r="BT37" s="29"/>
      <c r="BU37" s="30">
        <f t="shared" si="0"/>
        <v>338</v>
      </c>
      <c r="BX37" s="7"/>
    </row>
    <row r="38" spans="1:76" ht="12.75">
      <c r="A38" s="27">
        <v>5167</v>
      </c>
      <c r="B38" s="28" t="s">
        <v>109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>
        <v>3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1"/>
      <c r="AW38" s="29"/>
      <c r="AX38" s="29"/>
      <c r="AY38" s="29"/>
      <c r="AZ38" s="29"/>
      <c r="BA38" s="29"/>
      <c r="BB38" s="29">
        <v>40</v>
      </c>
      <c r="BC38" s="29"/>
      <c r="BD38" s="29"/>
      <c r="BE38" s="29"/>
      <c r="BF38" s="29"/>
      <c r="BG38" s="29"/>
      <c r="BH38" s="29"/>
      <c r="BI38" s="29"/>
      <c r="BJ38" s="29"/>
      <c r="BK38" s="29">
        <v>10</v>
      </c>
      <c r="BL38" s="29"/>
      <c r="BM38" s="29"/>
      <c r="BN38" s="29">
        <v>100</v>
      </c>
      <c r="BO38" s="29"/>
      <c r="BP38" s="29"/>
      <c r="BQ38" s="29"/>
      <c r="BR38" s="29"/>
      <c r="BS38" s="29"/>
      <c r="BT38" s="29"/>
      <c r="BU38" s="30">
        <f t="shared" si="0"/>
        <v>153</v>
      </c>
      <c r="BX38" s="7"/>
    </row>
    <row r="39" spans="1:76" ht="12.75">
      <c r="A39" s="27">
        <v>5168</v>
      </c>
      <c r="B39" s="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2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0">
        <f t="shared" si="0"/>
        <v>0</v>
      </c>
      <c r="BX39" s="7"/>
    </row>
    <row r="40" spans="1:76" ht="12.75">
      <c r="A40" s="27">
        <v>5169</v>
      </c>
      <c r="B40" s="28" t="s">
        <v>111</v>
      </c>
      <c r="C40" s="29">
        <v>60</v>
      </c>
      <c r="D40" s="29"/>
      <c r="E40" s="29">
        <v>60</v>
      </c>
      <c r="F40" s="29">
        <v>30</v>
      </c>
      <c r="G40" s="29">
        <v>15</v>
      </c>
      <c r="H40" s="29">
        <v>25</v>
      </c>
      <c r="I40" s="29">
        <v>100</v>
      </c>
      <c r="J40" s="120">
        <v>15</v>
      </c>
      <c r="K40" s="29"/>
      <c r="L40" s="29"/>
      <c r="M40" s="29"/>
      <c r="N40" s="29"/>
      <c r="O40" s="120">
        <v>250</v>
      </c>
      <c r="P40" s="29"/>
      <c r="Q40" s="29"/>
      <c r="R40" s="120">
        <v>180</v>
      </c>
      <c r="S40" s="29"/>
      <c r="T40" s="29"/>
      <c r="U40" s="29"/>
      <c r="V40" s="29"/>
      <c r="W40" s="29">
        <v>25</v>
      </c>
      <c r="X40" s="29">
        <v>25</v>
      </c>
      <c r="Y40" s="29">
        <v>5</v>
      </c>
      <c r="Z40" s="29">
        <v>25</v>
      </c>
      <c r="AA40" s="29">
        <v>70</v>
      </c>
      <c r="AB40" s="29">
        <v>30</v>
      </c>
      <c r="AC40" s="104"/>
      <c r="AD40" s="29"/>
      <c r="AE40" s="29"/>
      <c r="AF40" s="29"/>
      <c r="AG40" s="29">
        <v>20</v>
      </c>
      <c r="AH40" s="29"/>
      <c r="AI40" s="29"/>
      <c r="AJ40" s="29">
        <v>350</v>
      </c>
      <c r="AK40" s="29"/>
      <c r="AL40" s="29">
        <v>20</v>
      </c>
      <c r="AM40" s="29">
        <v>20</v>
      </c>
      <c r="AN40" s="29"/>
      <c r="AO40" s="29"/>
      <c r="AP40" s="29"/>
      <c r="AQ40" s="29"/>
      <c r="AR40" s="29"/>
      <c r="AS40" s="29"/>
      <c r="AT40" s="29"/>
      <c r="AU40" s="29">
        <v>100</v>
      </c>
      <c r="AV40" s="32">
        <v>100</v>
      </c>
      <c r="AW40" s="29"/>
      <c r="AX40" s="120"/>
      <c r="AY40" s="29"/>
      <c r="AZ40" s="29"/>
      <c r="BA40" s="29">
        <v>28</v>
      </c>
      <c r="BB40" s="29">
        <v>60</v>
      </c>
      <c r="BC40" s="29">
        <v>3100</v>
      </c>
      <c r="BD40" s="29">
        <v>70</v>
      </c>
      <c r="BE40" s="29">
        <v>100</v>
      </c>
      <c r="BF40" s="29"/>
      <c r="BG40" s="29"/>
      <c r="BH40" s="29"/>
      <c r="BI40" s="29">
        <v>50</v>
      </c>
      <c r="BJ40" s="29">
        <v>10</v>
      </c>
      <c r="BK40" s="29">
        <v>35</v>
      </c>
      <c r="BL40" s="29">
        <v>15</v>
      </c>
      <c r="BM40" s="29"/>
      <c r="BN40" s="29">
        <v>1100</v>
      </c>
      <c r="BO40" s="29"/>
      <c r="BP40" s="29"/>
      <c r="BQ40" s="29"/>
      <c r="BR40" s="29"/>
      <c r="BS40" s="29"/>
      <c r="BT40" s="29"/>
      <c r="BU40" s="30">
        <f t="shared" si="0"/>
        <v>6093</v>
      </c>
      <c r="BX40" s="7"/>
    </row>
    <row r="41" spans="1:76" ht="12.75">
      <c r="A41" s="27">
        <v>5171</v>
      </c>
      <c r="B41" s="28" t="s">
        <v>112</v>
      </c>
      <c r="C41" s="29"/>
      <c r="D41" s="29"/>
      <c r="E41" s="29"/>
      <c r="F41" s="29"/>
      <c r="G41" s="29"/>
      <c r="H41" s="29"/>
      <c r="I41" s="120"/>
      <c r="J41" s="120">
        <v>150</v>
      </c>
      <c r="K41" s="29">
        <v>5</v>
      </c>
      <c r="L41" s="29"/>
      <c r="M41" s="29"/>
      <c r="N41" s="29">
        <v>10</v>
      </c>
      <c r="O41" s="120">
        <v>10</v>
      </c>
      <c r="P41" s="29"/>
      <c r="Q41" s="29">
        <v>20</v>
      </c>
      <c r="R41" s="120">
        <v>100</v>
      </c>
      <c r="S41" s="29"/>
      <c r="T41" s="29"/>
      <c r="U41" s="29"/>
      <c r="V41" s="29"/>
      <c r="W41" s="29"/>
      <c r="X41" s="29"/>
      <c r="Y41" s="29">
        <v>77</v>
      </c>
      <c r="Z41" s="29">
        <v>3</v>
      </c>
      <c r="AA41" s="29"/>
      <c r="AB41" s="29"/>
      <c r="AC41" s="104"/>
      <c r="AD41" s="29"/>
      <c r="AE41" s="29"/>
      <c r="AF41" s="29"/>
      <c r="AG41" s="4">
        <v>40</v>
      </c>
      <c r="AH41" s="29"/>
      <c r="AI41" s="29"/>
      <c r="AJ41" s="29"/>
      <c r="AK41" s="29"/>
      <c r="AL41" s="29"/>
      <c r="AM41" s="29">
        <v>950</v>
      </c>
      <c r="AN41" s="29"/>
      <c r="AO41" s="29"/>
      <c r="AP41" s="29"/>
      <c r="AQ41" s="29"/>
      <c r="AR41" s="29"/>
      <c r="AS41" s="29"/>
      <c r="AT41" s="29"/>
      <c r="AU41" s="29">
        <v>220</v>
      </c>
      <c r="AV41" s="29">
        <v>150</v>
      </c>
      <c r="AW41" s="29">
        <v>100</v>
      </c>
      <c r="AX41" s="29">
        <v>10</v>
      </c>
      <c r="AY41" s="29"/>
      <c r="AZ41" s="29"/>
      <c r="BA41" s="29"/>
      <c r="BB41" s="29">
        <v>400</v>
      </c>
      <c r="BC41" s="29"/>
      <c r="BD41" s="29"/>
      <c r="BE41" s="29"/>
      <c r="BF41" s="29"/>
      <c r="BG41" s="29"/>
      <c r="BH41" s="29"/>
      <c r="BI41" s="29"/>
      <c r="BJ41" s="29"/>
      <c r="BK41" s="29">
        <v>30</v>
      </c>
      <c r="BL41" s="29"/>
      <c r="BM41" s="29"/>
      <c r="BN41" s="29">
        <v>100</v>
      </c>
      <c r="BO41" s="29"/>
      <c r="BP41" s="29"/>
      <c r="BQ41" s="29"/>
      <c r="BR41" s="29"/>
      <c r="BS41" s="29"/>
      <c r="BT41" s="29"/>
      <c r="BU41" s="30">
        <f t="shared" si="0"/>
        <v>2375</v>
      </c>
      <c r="BX41" s="7"/>
    </row>
    <row r="42" spans="1:76" ht="12.75">
      <c r="A42" s="27">
        <v>5172</v>
      </c>
      <c r="B42" s="28" t="s">
        <v>113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>
        <f t="shared" si="0"/>
        <v>0</v>
      </c>
      <c r="BX42" s="7"/>
    </row>
    <row r="43" spans="1:76" ht="12.75">
      <c r="A43" s="27">
        <v>5173</v>
      </c>
      <c r="B43" s="28" t="s">
        <v>114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>
        <v>3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>
        <v>5</v>
      </c>
      <c r="BN43" s="29">
        <v>50</v>
      </c>
      <c r="BO43" s="29"/>
      <c r="BP43" s="29"/>
      <c r="BQ43" s="29"/>
      <c r="BR43" s="29"/>
      <c r="BS43" s="29"/>
      <c r="BT43" s="29"/>
      <c r="BU43" s="30">
        <f t="shared" si="0"/>
        <v>78</v>
      </c>
      <c r="BX43" s="7"/>
    </row>
    <row r="44" spans="1:76" ht="12.75">
      <c r="A44" s="27">
        <v>5175</v>
      </c>
      <c r="B44" s="28" t="s">
        <v>115</v>
      </c>
      <c r="C44" s="29"/>
      <c r="D44" s="29"/>
      <c r="E44" s="29"/>
      <c r="F44" s="29"/>
      <c r="G44"/>
      <c r="H44" s="29">
        <v>35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>
        <v>12</v>
      </c>
      <c r="X44" s="29">
        <v>12</v>
      </c>
      <c r="Y44" s="29"/>
      <c r="Z44" s="29">
        <v>4</v>
      </c>
      <c r="AA44" s="29"/>
      <c r="AB44" s="29">
        <v>6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>
        <v>8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>
        <v>8</v>
      </c>
      <c r="BC44" s="29"/>
      <c r="BD44" s="29"/>
      <c r="BE44" s="29"/>
      <c r="BF44" s="29"/>
      <c r="BG44" s="29"/>
      <c r="BH44" s="29"/>
      <c r="BI44" s="29"/>
      <c r="BJ44" s="29"/>
      <c r="BK44" s="29">
        <v>5</v>
      </c>
      <c r="BL44" s="29"/>
      <c r="BM44" s="29"/>
      <c r="BN44" s="29">
        <v>90</v>
      </c>
      <c r="BO44" s="29"/>
      <c r="BP44" s="29"/>
      <c r="BQ44" s="29"/>
      <c r="BR44" s="29"/>
      <c r="BS44" s="29"/>
      <c r="BT44" s="29"/>
      <c r="BU44" s="30">
        <f t="shared" si="0"/>
        <v>180</v>
      </c>
      <c r="BX44" s="7"/>
    </row>
    <row r="45" spans="1:76" ht="12.75">
      <c r="A45" s="27">
        <v>5176</v>
      </c>
      <c r="B45" s="28" t="s">
        <v>116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0">
        <f t="shared" si="0"/>
        <v>0</v>
      </c>
      <c r="BX45" s="7"/>
    </row>
    <row r="46" spans="1:76" ht="12.75">
      <c r="A46" s="27">
        <v>5179</v>
      </c>
      <c r="B46" s="28" t="s">
        <v>117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30">
        <f t="shared" si="0"/>
        <v>0</v>
      </c>
      <c r="BX46" s="7"/>
    </row>
    <row r="47" spans="1:76" ht="12.75">
      <c r="A47" s="27">
        <v>5182</v>
      </c>
      <c r="B47" s="28" t="s">
        <v>118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30">
        <f t="shared" si="0"/>
        <v>0</v>
      </c>
      <c r="BX47" s="7"/>
    </row>
    <row r="48" spans="1:76" ht="12.75">
      <c r="A48" s="27">
        <v>5189</v>
      </c>
      <c r="B48" s="28" t="s">
        <v>119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30">
        <f t="shared" si="0"/>
        <v>0</v>
      </c>
      <c r="BX48" s="7"/>
    </row>
    <row r="49" spans="1:76" ht="12.75">
      <c r="A49" s="27">
        <v>5191</v>
      </c>
      <c r="B49" s="28" t="s">
        <v>120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30">
        <f t="shared" si="0"/>
        <v>0</v>
      </c>
      <c r="BX49" s="7"/>
    </row>
    <row r="50" spans="1:76" ht="12.75">
      <c r="A50" s="27">
        <v>5192</v>
      </c>
      <c r="B50" s="28" t="s">
        <v>121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30">
        <f t="shared" si="0"/>
        <v>0</v>
      </c>
      <c r="BX50" s="7"/>
    </row>
    <row r="51" spans="1:76" ht="12.75">
      <c r="A51" s="27">
        <v>5193</v>
      </c>
      <c r="B51" s="28" t="s">
        <v>122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30">
        <f t="shared" si="0"/>
        <v>0</v>
      </c>
      <c r="BX51" s="7"/>
    </row>
    <row r="52" spans="1:76" ht="12.75">
      <c r="A52" s="27">
        <v>5194</v>
      </c>
      <c r="B52" s="28" t="s">
        <v>123</v>
      </c>
      <c r="C52" s="29"/>
      <c r="D52" s="29"/>
      <c r="E52" s="29"/>
      <c r="F52" s="29"/>
      <c r="G52" s="29"/>
      <c r="H52" s="29">
        <v>20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>
        <v>10</v>
      </c>
      <c r="Y52" s="29"/>
      <c r="Z52" s="29">
        <v>2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>
        <v>80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>
        <v>2</v>
      </c>
      <c r="BL52" s="29"/>
      <c r="BM52" s="29"/>
      <c r="BN52" s="29">
        <v>180</v>
      </c>
      <c r="BO52" s="29"/>
      <c r="BP52" s="29"/>
      <c r="BQ52" s="29"/>
      <c r="BR52" s="29"/>
      <c r="BS52" s="29"/>
      <c r="BT52" s="29"/>
      <c r="BU52" s="30">
        <f t="shared" si="0"/>
        <v>294</v>
      </c>
      <c r="BX52" s="7"/>
    </row>
    <row r="53" spans="1:76" ht="12.75">
      <c r="A53" s="27">
        <v>5199</v>
      </c>
      <c r="B53" s="28" t="s">
        <v>296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5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30">
        <f t="shared" si="0"/>
        <v>0</v>
      </c>
      <c r="BX53" s="7"/>
    </row>
    <row r="54" spans="1:76" ht="12.75">
      <c r="A54" s="27">
        <v>5212</v>
      </c>
      <c r="B54" s="28" t="s">
        <v>244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30">
        <f t="shared" si="0"/>
        <v>0</v>
      </c>
      <c r="BX54" s="7"/>
    </row>
    <row r="55" spans="1:76" ht="12.75">
      <c r="A55" s="27">
        <v>5213</v>
      </c>
      <c r="B55" s="28" t="s">
        <v>124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4"/>
      <c r="AE55" s="29"/>
      <c r="AF55" s="29"/>
      <c r="AG55" s="29"/>
      <c r="AH55" s="29"/>
      <c r="AI55" s="29"/>
      <c r="AJ55" s="29"/>
      <c r="AK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30">
        <f t="shared" si="0"/>
        <v>0</v>
      </c>
      <c r="BX55" s="7"/>
    </row>
    <row r="56" spans="1:76" ht="12.75">
      <c r="A56" s="27">
        <v>5222</v>
      </c>
      <c r="B56" s="28" t="s">
        <v>125</v>
      </c>
      <c r="C56" s="29"/>
      <c r="D56" s="29">
        <v>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>
        <v>130</v>
      </c>
      <c r="Y56" s="29"/>
      <c r="Z56" s="29"/>
      <c r="AA56" s="29"/>
      <c r="AB56" s="29"/>
      <c r="AC56" s="104"/>
      <c r="AD56" s="29">
        <v>10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>
        <v>800</v>
      </c>
      <c r="AO56" s="29">
        <v>450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30">
        <f t="shared" si="0"/>
        <v>1395</v>
      </c>
      <c r="BX56" s="7"/>
    </row>
    <row r="57" spans="1:76" ht="12.75">
      <c r="A57" s="27">
        <v>5223</v>
      </c>
      <c r="B57" s="28" t="s">
        <v>126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4">
        <v>377</v>
      </c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>
        <v>110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30">
        <f t="shared" si="0"/>
        <v>487</v>
      </c>
      <c r="BX57" s="7"/>
    </row>
    <row r="58" spans="1:76" ht="12.75">
      <c r="A58" s="27">
        <v>5224</v>
      </c>
      <c r="B58" s="28" t="s">
        <v>243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4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30">
        <f t="shared" si="0"/>
        <v>0</v>
      </c>
      <c r="BX58" s="7"/>
    </row>
    <row r="59" spans="1:76" ht="12.75">
      <c r="A59" s="27">
        <v>5229</v>
      </c>
      <c r="B59" s="28" t="s">
        <v>127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>
        <v>50</v>
      </c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30">
        <f t="shared" si="0"/>
        <v>50</v>
      </c>
      <c r="BX59" s="7"/>
    </row>
    <row r="60" spans="1:76" ht="12.75">
      <c r="A60" s="27">
        <v>5321</v>
      </c>
      <c r="B60" s="28" t="s">
        <v>128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 t="s">
        <v>153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30">
        <f t="shared" si="0"/>
        <v>0</v>
      </c>
      <c r="BX60" s="7"/>
    </row>
    <row r="61" spans="1:76" ht="12.75">
      <c r="A61" s="27">
        <v>5323</v>
      </c>
      <c r="B61" s="28" t="s">
        <v>129</v>
      </c>
      <c r="C61" s="29"/>
      <c r="D61" s="29"/>
      <c r="E61" s="29"/>
      <c r="F61" s="29"/>
      <c r="G61" s="29"/>
      <c r="H61" s="29"/>
      <c r="I61" s="29"/>
      <c r="J61" s="29"/>
      <c r="K61" s="29">
        <v>270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30">
        <f t="shared" si="0"/>
        <v>270</v>
      </c>
      <c r="BX61" s="7"/>
    </row>
    <row r="62" spans="1:76" ht="12.75">
      <c r="A62" s="27">
        <v>5329</v>
      </c>
      <c r="B62" s="28" t="s">
        <v>130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34"/>
      <c r="BP62" s="29"/>
      <c r="BQ62" s="29"/>
      <c r="BR62" s="29"/>
      <c r="BS62" s="29"/>
      <c r="BT62" s="29">
        <v>50</v>
      </c>
      <c r="BU62" s="30">
        <f t="shared" si="0"/>
        <v>50</v>
      </c>
      <c r="BX62" s="7"/>
    </row>
    <row r="63" spans="1:76" ht="12.75">
      <c r="A63" s="27">
        <v>5331</v>
      </c>
      <c r="B63" s="28" t="s">
        <v>131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>
        <v>960</v>
      </c>
      <c r="T63" s="29">
        <v>4200</v>
      </c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30">
        <f t="shared" si="0"/>
        <v>5160</v>
      </c>
      <c r="BX63" s="7"/>
    </row>
    <row r="64" spans="1:76" ht="12.75">
      <c r="A64" s="27">
        <v>5339</v>
      </c>
      <c r="B64" s="28" t="s">
        <v>263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S64" s="34"/>
      <c r="AT64" s="34"/>
      <c r="AU64" s="34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>
        <v>6</v>
      </c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30">
        <f t="shared" si="0"/>
        <v>6</v>
      </c>
      <c r="BX64" s="7"/>
    </row>
    <row r="65" spans="1:76" ht="12.75">
      <c r="A65" s="27">
        <v>5361</v>
      </c>
      <c r="B65" s="28" t="s">
        <v>132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>
        <v>3</v>
      </c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30">
        <f t="shared" si="0"/>
        <v>3</v>
      </c>
      <c r="BX65" s="7"/>
    </row>
    <row r="66" spans="1:76" ht="12.75">
      <c r="A66" s="27">
        <v>5362</v>
      </c>
      <c r="B66" s="28" t="s">
        <v>133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>
        <v>3</v>
      </c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>
        <v>50</v>
      </c>
      <c r="BO66" s="29"/>
      <c r="BP66" s="29"/>
      <c r="BQ66" s="29"/>
      <c r="BR66" s="29">
        <v>100</v>
      </c>
      <c r="BS66" s="29"/>
      <c r="BT66" s="29"/>
      <c r="BU66" s="30">
        <f t="shared" si="0"/>
        <v>153</v>
      </c>
      <c r="BX66" s="7"/>
    </row>
    <row r="67" spans="1:76" ht="12.75">
      <c r="A67" s="27">
        <v>5364</v>
      </c>
      <c r="B67" s="28" t="s">
        <v>281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>
        <v>14</v>
      </c>
      <c r="BT67" s="29"/>
      <c r="BU67" s="30">
        <f t="shared" si="0"/>
        <v>14</v>
      </c>
      <c r="BX67" s="7"/>
    </row>
    <row r="68" spans="1:76" ht="12.75">
      <c r="A68" s="27">
        <v>5365</v>
      </c>
      <c r="B68" s="28" t="s">
        <v>134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>
        <f t="shared" si="0"/>
        <v>0</v>
      </c>
      <c r="BX68" s="7"/>
    </row>
    <row r="69" spans="1:76" ht="12.75">
      <c r="A69" s="27">
        <v>5410</v>
      </c>
      <c r="B69" s="28" t="s">
        <v>135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30">
        <f t="shared" si="0"/>
        <v>0</v>
      </c>
      <c r="BX69" s="7"/>
    </row>
    <row r="70" spans="1:76" ht="12.75">
      <c r="A70" s="27">
        <v>5424</v>
      </c>
      <c r="B70" s="116" t="s">
        <v>247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>
        <v>5</v>
      </c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>
        <v>2</v>
      </c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>
        <v>20</v>
      </c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>
        <v>10</v>
      </c>
      <c r="BO70" s="29"/>
      <c r="BP70" s="29"/>
      <c r="BQ70" s="29"/>
      <c r="BR70" s="29"/>
      <c r="BS70" s="29"/>
      <c r="BT70" s="29"/>
      <c r="BU70" s="30">
        <f t="shared" si="0"/>
        <v>37</v>
      </c>
      <c r="BX70" s="7"/>
    </row>
    <row r="71" spans="1:76" ht="12.75">
      <c r="A71" s="27">
        <v>5492</v>
      </c>
      <c r="B71" s="28" t="s">
        <v>136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>
        <v>50</v>
      </c>
      <c r="BL71" s="29"/>
      <c r="BM71" s="29">
        <v>50</v>
      </c>
      <c r="BN71" s="29">
        <v>30</v>
      </c>
      <c r="BO71" s="29"/>
      <c r="BP71" s="29"/>
      <c r="BQ71" s="29"/>
      <c r="BR71" s="29"/>
      <c r="BS71" s="29"/>
      <c r="BT71" s="29"/>
      <c r="BU71" s="30">
        <f t="shared" si="0"/>
        <v>130</v>
      </c>
      <c r="BX71" s="7"/>
    </row>
    <row r="72" spans="1:76" ht="12.75">
      <c r="A72" s="27">
        <v>5493</v>
      </c>
      <c r="B72" s="28" t="s">
        <v>252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30">
        <f t="shared" si="0"/>
        <v>0</v>
      </c>
      <c r="BX72" s="7"/>
    </row>
    <row r="73" spans="1:76" ht="12.75">
      <c r="A73" s="27">
        <v>5499</v>
      </c>
      <c r="B73" s="28" t="s">
        <v>137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>
        <v>300</v>
      </c>
      <c r="BO73" s="29"/>
      <c r="BP73" s="29"/>
      <c r="BQ73" s="29"/>
      <c r="BR73" s="29"/>
      <c r="BS73" s="29"/>
      <c r="BT73" s="29"/>
      <c r="BU73" s="30">
        <f t="shared" si="0"/>
        <v>300</v>
      </c>
      <c r="BX73" s="7"/>
    </row>
    <row r="74" spans="1:76" ht="12.75">
      <c r="A74" s="27">
        <v>5660</v>
      </c>
      <c r="B74" s="28" t="s">
        <v>138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30">
        <f t="shared" si="0"/>
        <v>0</v>
      </c>
      <c r="BX74" s="7"/>
    </row>
    <row r="75" spans="1:76" ht="12.75">
      <c r="A75" s="27">
        <v>5901</v>
      </c>
      <c r="B75" s="28" t="s">
        <v>292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5"/>
      <c r="Z75" s="29"/>
      <c r="AA75" s="29"/>
      <c r="AB75" s="29">
        <v>10</v>
      </c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30">
        <f t="shared" si="0"/>
        <v>10</v>
      </c>
      <c r="BX75" s="7"/>
    </row>
    <row r="76" spans="1:76" ht="12.75">
      <c r="A76" s="27">
        <v>5909</v>
      </c>
      <c r="B76" s="28" t="s">
        <v>270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30">
        <f t="shared" si="0"/>
        <v>0</v>
      </c>
      <c r="BX76" s="7"/>
    </row>
    <row r="77" spans="1:76" ht="12.75">
      <c r="A77" s="27">
        <v>6111</v>
      </c>
      <c r="B77" s="28" t="s">
        <v>139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30">
        <f aca="true" t="shared" si="1" ref="BU77:BU92">SUM(C77:BT77)</f>
        <v>0</v>
      </c>
      <c r="BX77" s="7"/>
    </row>
    <row r="78" spans="1:76" ht="12.75">
      <c r="A78" s="27">
        <v>6112</v>
      </c>
      <c r="B78" s="28" t="s">
        <v>140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30">
        <f t="shared" si="1"/>
        <v>0</v>
      </c>
      <c r="BX78" s="7"/>
    </row>
    <row r="79" spans="1:76" ht="12.75">
      <c r="A79" s="27">
        <v>6119</v>
      </c>
      <c r="B79" s="28" t="s">
        <v>141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5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30">
        <f t="shared" si="1"/>
        <v>0</v>
      </c>
      <c r="BX79" s="7"/>
    </row>
    <row r="80" spans="1:76" ht="12.75" customHeight="1">
      <c r="A80" s="27">
        <v>6121</v>
      </c>
      <c r="B80" s="28" t="s">
        <v>142</v>
      </c>
      <c r="C80" s="29"/>
      <c r="D80" s="29"/>
      <c r="E80" s="29"/>
      <c r="F80" s="29"/>
      <c r="G80" s="29"/>
      <c r="H80" s="29"/>
      <c r="I80" s="122">
        <v>630</v>
      </c>
      <c r="J80" s="4">
        <v>2914</v>
      </c>
      <c r="K80" s="107">
        <v>1250</v>
      </c>
      <c r="L80" s="29"/>
      <c r="M80" s="29"/>
      <c r="N80" s="29"/>
      <c r="O80" s="29"/>
      <c r="P80" s="29"/>
      <c r="Q80" s="29">
        <v>440</v>
      </c>
      <c r="R80" s="29">
        <v>2700</v>
      </c>
      <c r="S80" s="32">
        <v>370</v>
      </c>
      <c r="T80" s="29"/>
      <c r="U80" s="29"/>
      <c r="V80" s="29"/>
      <c r="W80" s="29"/>
      <c r="X80" s="29"/>
      <c r="Y80" s="32">
        <v>120</v>
      </c>
      <c r="Z80" s="29"/>
      <c r="AA80" s="29"/>
      <c r="AB80" s="29"/>
      <c r="AD80" s="29"/>
      <c r="AE80" s="29"/>
      <c r="AF80" s="29"/>
      <c r="AH80" s="29"/>
      <c r="AI80" s="29"/>
      <c r="AJ80" s="29"/>
      <c r="AK80" s="29"/>
      <c r="AL80" s="29"/>
      <c r="AM80" s="4"/>
      <c r="AN80" s="29"/>
      <c r="AO80" s="29"/>
      <c r="AP80" s="29"/>
      <c r="AQ80" s="29"/>
      <c r="AR80" s="29"/>
      <c r="AS80" s="29"/>
      <c r="AT80" s="29"/>
      <c r="AU80" s="29">
        <v>440</v>
      </c>
      <c r="AV80" s="29">
        <v>3780</v>
      </c>
      <c r="AW80" s="29">
        <v>97</v>
      </c>
      <c r="AX80" s="29"/>
      <c r="AY80" s="29"/>
      <c r="AZ80" s="29"/>
      <c r="BA80" s="29"/>
      <c r="BB80" s="29"/>
      <c r="BC80" s="29"/>
      <c r="BD80" s="29">
        <v>2200</v>
      </c>
      <c r="BE80" s="36">
        <v>120</v>
      </c>
      <c r="BF80" s="29"/>
      <c r="BG80" s="29"/>
      <c r="BH80" s="29"/>
      <c r="BI80" s="29"/>
      <c r="BJ80" s="29"/>
      <c r="BK80" s="29"/>
      <c r="BL80" s="29"/>
      <c r="BM80" s="29"/>
      <c r="BN80" s="113">
        <v>80</v>
      </c>
      <c r="BO80" s="113"/>
      <c r="BP80" s="29"/>
      <c r="BQ80" s="29"/>
      <c r="BR80" s="29"/>
      <c r="BS80" s="29"/>
      <c r="BT80" s="29"/>
      <c r="BU80" s="30">
        <f t="shared" si="1"/>
        <v>15141</v>
      </c>
      <c r="BX80" s="7"/>
    </row>
    <row r="81" spans="1:88" ht="12.75" customHeight="1">
      <c r="A81" s="27">
        <v>6122</v>
      </c>
      <c r="B81" s="28" t="s">
        <v>143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>
        <v>60</v>
      </c>
      <c r="BO81" s="29"/>
      <c r="BP81" s="29"/>
      <c r="BQ81" s="29"/>
      <c r="BR81" s="29"/>
      <c r="BS81" s="29"/>
      <c r="BT81" s="29"/>
      <c r="BU81" s="30">
        <f t="shared" si="1"/>
        <v>60</v>
      </c>
      <c r="BX81" s="7"/>
      <c r="CJ81" s="37"/>
    </row>
    <row r="82" spans="1:88" ht="12.75" customHeight="1">
      <c r="A82" s="27">
        <v>6123</v>
      </c>
      <c r="B82" s="28" t="s">
        <v>144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>
        <v>3860</v>
      </c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30">
        <f t="shared" si="1"/>
        <v>3860</v>
      </c>
      <c r="BX82" s="7"/>
      <c r="CJ82" s="37"/>
    </row>
    <row r="83" spans="1:76" ht="12.75" hidden="1">
      <c r="A83" s="27">
        <v>6127</v>
      </c>
      <c r="B83" s="28" t="s">
        <v>145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30">
        <f t="shared" si="1"/>
        <v>0</v>
      </c>
      <c r="BX83" s="7"/>
    </row>
    <row r="84" spans="1:76" ht="12.75">
      <c r="A84" s="27">
        <v>6127</v>
      </c>
      <c r="B84" s="28" t="s">
        <v>145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30">
        <f t="shared" si="1"/>
        <v>0</v>
      </c>
      <c r="BX84" s="7"/>
    </row>
    <row r="85" spans="1:88" ht="12.75" customHeight="1">
      <c r="A85" s="27">
        <v>6130</v>
      </c>
      <c r="B85" s="28" t="s">
        <v>146</v>
      </c>
      <c r="C85" s="29"/>
      <c r="D85" s="29"/>
      <c r="E85" s="29"/>
      <c r="F85" s="29"/>
      <c r="G85" s="29"/>
      <c r="H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>
        <v>250</v>
      </c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30">
        <f t="shared" si="1"/>
        <v>250</v>
      </c>
      <c r="BX85" s="7"/>
      <c r="CJ85" s="14"/>
    </row>
    <row r="86" spans="1:88" s="14" customFormat="1" ht="12.75" customHeight="1">
      <c r="A86" s="27">
        <v>6312</v>
      </c>
      <c r="B86" s="28" t="s">
        <v>147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30">
        <f t="shared" si="1"/>
        <v>0</v>
      </c>
      <c r="BV86" s="1"/>
      <c r="BW86" s="2"/>
      <c r="BX86" s="7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76" ht="12.75">
      <c r="A87" s="27">
        <v>6323</v>
      </c>
      <c r="B87" s="28" t="s">
        <v>148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30">
        <f t="shared" si="1"/>
        <v>0</v>
      </c>
      <c r="BX87" s="7"/>
    </row>
    <row r="88" spans="1:76" ht="12.75">
      <c r="A88" s="27">
        <v>6342</v>
      </c>
      <c r="B88" s="28" t="s">
        <v>149</v>
      </c>
      <c r="C88" s="29"/>
      <c r="D88" s="29"/>
      <c r="E88" s="29"/>
      <c r="F88" s="29"/>
      <c r="G88" s="29"/>
      <c r="H88" s="29"/>
      <c r="I88" s="34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30">
        <f t="shared" si="1"/>
        <v>0</v>
      </c>
      <c r="BX88" s="7"/>
    </row>
    <row r="89" spans="1:76" ht="12.75">
      <c r="A89" s="27">
        <v>6349</v>
      </c>
      <c r="B89" s="28" t="s">
        <v>150</v>
      </c>
      <c r="C89" s="29"/>
      <c r="D89" s="29"/>
      <c r="E89" s="29"/>
      <c r="F89" s="29"/>
      <c r="G89" s="29"/>
      <c r="H89" s="29"/>
      <c r="I89" s="34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30">
        <f t="shared" si="1"/>
        <v>0</v>
      </c>
      <c r="BX89" s="7"/>
    </row>
    <row r="90" spans="1:76" ht="12.75">
      <c r="A90" s="27">
        <v>6351</v>
      </c>
      <c r="B90" s="28" t="s">
        <v>151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30">
        <f t="shared" si="1"/>
        <v>0</v>
      </c>
      <c r="BX90" s="7"/>
    </row>
    <row r="91" spans="1:76" ht="12.75">
      <c r="A91" s="27">
        <v>6359</v>
      </c>
      <c r="B91" s="28" t="s">
        <v>242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107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30">
        <f t="shared" si="1"/>
        <v>0</v>
      </c>
      <c r="BV91" s="38">
        <f>SUM(BU7:BU91)</f>
        <v>57172</v>
      </c>
      <c r="BW91" s="117">
        <f>SUM(BU77:BU91)</f>
        <v>19311</v>
      </c>
      <c r="BX91" s="7"/>
    </row>
    <row r="92" spans="1:76" ht="12.75">
      <c r="A92" s="27">
        <v>6901</v>
      </c>
      <c r="B92" s="28" t="s">
        <v>293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107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30">
        <f t="shared" si="1"/>
        <v>0</v>
      </c>
      <c r="BV92" s="38"/>
      <c r="BW92" s="117"/>
      <c r="BX92" s="7"/>
    </row>
    <row r="93" spans="1:76" ht="15.75">
      <c r="A93" s="39"/>
      <c r="B93" s="40" t="s">
        <v>152</v>
      </c>
      <c r="C93" s="41">
        <f>SUM(C7:C91)</f>
        <v>60</v>
      </c>
      <c r="D93" s="41">
        <f aca="true" t="shared" si="2" ref="D93:BT93">SUM(D7:D91)</f>
        <v>5</v>
      </c>
      <c r="E93" s="41">
        <f t="shared" si="2"/>
        <v>85</v>
      </c>
      <c r="F93" s="41">
        <f t="shared" si="2"/>
        <v>30</v>
      </c>
      <c r="G93" s="41">
        <f t="shared" si="2"/>
        <v>65</v>
      </c>
      <c r="H93" s="41">
        <f t="shared" si="2"/>
        <v>100</v>
      </c>
      <c r="I93" s="41">
        <f t="shared" si="2"/>
        <v>930</v>
      </c>
      <c r="J93" s="41">
        <f t="shared" si="2"/>
        <v>3114</v>
      </c>
      <c r="K93" s="41">
        <f t="shared" si="2"/>
        <v>1525</v>
      </c>
      <c r="L93" s="41">
        <f t="shared" si="2"/>
        <v>0</v>
      </c>
      <c r="M93" s="41">
        <f t="shared" si="2"/>
        <v>0</v>
      </c>
      <c r="N93" s="41">
        <f t="shared" si="2"/>
        <v>22</v>
      </c>
      <c r="O93" s="41">
        <f t="shared" si="2"/>
        <v>260</v>
      </c>
      <c r="P93" s="41">
        <f t="shared" si="2"/>
        <v>0</v>
      </c>
      <c r="Q93" s="41">
        <f t="shared" si="2"/>
        <v>460</v>
      </c>
      <c r="R93" s="41">
        <f t="shared" si="2"/>
        <v>2996</v>
      </c>
      <c r="S93" s="41">
        <f t="shared" si="2"/>
        <v>1336</v>
      </c>
      <c r="T93" s="41">
        <f t="shared" si="2"/>
        <v>4206</v>
      </c>
      <c r="U93" s="41">
        <f t="shared" si="2"/>
        <v>0</v>
      </c>
      <c r="V93" s="41">
        <f t="shared" si="2"/>
        <v>0</v>
      </c>
      <c r="W93" s="41">
        <f t="shared" si="2"/>
        <v>52</v>
      </c>
      <c r="X93" s="41">
        <f t="shared" si="2"/>
        <v>178</v>
      </c>
      <c r="Y93" s="41">
        <f t="shared" si="2"/>
        <v>280</v>
      </c>
      <c r="Z93" s="41">
        <f t="shared" si="2"/>
        <v>1149</v>
      </c>
      <c r="AA93" s="41">
        <f t="shared" si="2"/>
        <v>70</v>
      </c>
      <c r="AB93" s="41">
        <f t="shared" si="2"/>
        <v>94</v>
      </c>
      <c r="AC93" s="41">
        <f t="shared" si="2"/>
        <v>427</v>
      </c>
      <c r="AD93" s="41">
        <f t="shared" si="2"/>
        <v>10</v>
      </c>
      <c r="AE93" s="41">
        <f t="shared" si="2"/>
        <v>0</v>
      </c>
      <c r="AF93" s="41">
        <f t="shared" si="2"/>
        <v>0</v>
      </c>
      <c r="AG93" s="41">
        <f t="shared" si="2"/>
        <v>80</v>
      </c>
      <c r="AH93" s="41">
        <f t="shared" si="2"/>
        <v>0</v>
      </c>
      <c r="AI93" s="41">
        <f t="shared" si="2"/>
        <v>0</v>
      </c>
      <c r="AJ93" s="41">
        <f t="shared" si="2"/>
        <v>370</v>
      </c>
      <c r="AK93" s="41">
        <f t="shared" si="2"/>
        <v>0</v>
      </c>
      <c r="AL93" s="41">
        <f t="shared" si="2"/>
        <v>163</v>
      </c>
      <c r="AM93" s="41">
        <f t="shared" si="2"/>
        <v>1172</v>
      </c>
      <c r="AN93" s="41">
        <f t="shared" si="2"/>
        <v>800</v>
      </c>
      <c r="AO93" s="41">
        <f t="shared" si="2"/>
        <v>560</v>
      </c>
      <c r="AP93" s="41">
        <f t="shared" si="2"/>
        <v>43</v>
      </c>
      <c r="AQ93" s="41">
        <f t="shared" si="2"/>
        <v>0</v>
      </c>
      <c r="AR93" s="41">
        <f t="shared" si="2"/>
        <v>0</v>
      </c>
      <c r="AS93" s="41">
        <f t="shared" si="2"/>
        <v>50</v>
      </c>
      <c r="AT93" s="41">
        <f t="shared" si="2"/>
        <v>0</v>
      </c>
      <c r="AU93" s="41">
        <f t="shared" si="2"/>
        <v>2567</v>
      </c>
      <c r="AV93" s="41">
        <f t="shared" si="2"/>
        <v>5320</v>
      </c>
      <c r="AW93" s="41">
        <f t="shared" si="2"/>
        <v>1277</v>
      </c>
      <c r="AX93" s="41">
        <f t="shared" si="2"/>
        <v>56</v>
      </c>
      <c r="AY93" s="41">
        <f t="shared" si="2"/>
        <v>0</v>
      </c>
      <c r="AZ93" s="41">
        <f t="shared" si="2"/>
        <v>0</v>
      </c>
      <c r="BA93" s="41">
        <f t="shared" si="2"/>
        <v>62</v>
      </c>
      <c r="BB93" s="41">
        <f t="shared" si="2"/>
        <v>8275</v>
      </c>
      <c r="BC93" s="41">
        <f t="shared" si="2"/>
        <v>3335</v>
      </c>
      <c r="BD93" s="41">
        <f t="shared" si="2"/>
        <v>2270</v>
      </c>
      <c r="BE93" s="41">
        <f t="shared" si="2"/>
        <v>290</v>
      </c>
      <c r="BF93" s="41">
        <f t="shared" si="2"/>
        <v>0</v>
      </c>
      <c r="BG93" s="41">
        <f t="shared" si="2"/>
        <v>0</v>
      </c>
      <c r="BH93" s="41">
        <f t="shared" si="2"/>
        <v>6</v>
      </c>
      <c r="BI93" s="41">
        <f t="shared" si="2"/>
        <v>50</v>
      </c>
      <c r="BJ93" s="41">
        <f t="shared" si="2"/>
        <v>10</v>
      </c>
      <c r="BK93" s="41">
        <f t="shared" si="2"/>
        <v>532</v>
      </c>
      <c r="BL93" s="41">
        <f t="shared" si="2"/>
        <v>15</v>
      </c>
      <c r="BM93" s="41">
        <f t="shared" si="2"/>
        <v>1550</v>
      </c>
      <c r="BN93" s="41">
        <f t="shared" si="2"/>
        <v>9841</v>
      </c>
      <c r="BO93" s="41">
        <f t="shared" si="2"/>
        <v>0</v>
      </c>
      <c r="BP93" s="41">
        <f t="shared" si="2"/>
        <v>630</v>
      </c>
      <c r="BQ93" s="41">
        <f t="shared" si="2"/>
        <v>230</v>
      </c>
      <c r="BR93" s="41">
        <f t="shared" si="2"/>
        <v>100</v>
      </c>
      <c r="BS93" s="41">
        <f t="shared" si="2"/>
        <v>14</v>
      </c>
      <c r="BT93" s="41">
        <f t="shared" si="2"/>
        <v>50</v>
      </c>
      <c r="BU93" s="42">
        <f>SUM(C93:BT93)</f>
        <v>57172</v>
      </c>
      <c r="BV93" s="38"/>
      <c r="BX93" s="7"/>
    </row>
    <row r="94" spans="1:76" s="7" customFormat="1" ht="15.75">
      <c r="A94" s="43"/>
      <c r="B94" s="44"/>
      <c r="C94" s="45"/>
      <c r="D94" s="45"/>
      <c r="E94" s="45"/>
      <c r="F94" s="45"/>
      <c r="G94" s="45"/>
      <c r="H94" s="45"/>
      <c r="I94" s="46"/>
      <c r="J94" s="46"/>
      <c r="K94" s="46"/>
      <c r="L94" s="46"/>
      <c r="M94" s="46"/>
      <c r="N94" s="46"/>
      <c r="O94" s="46"/>
      <c r="P94" s="46"/>
      <c r="Q94" s="47"/>
      <c r="R94" s="47"/>
      <c r="S94" s="46"/>
      <c r="T94" s="48"/>
      <c r="U94" s="46"/>
      <c r="V94" s="46"/>
      <c r="W94" s="46"/>
      <c r="X94" s="46"/>
      <c r="Y94" s="46"/>
      <c r="Z94" s="46"/>
      <c r="AA94" s="46"/>
      <c r="AB94" s="46"/>
      <c r="AC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8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9" t="s">
        <v>153</v>
      </c>
      <c r="BV94" s="50"/>
      <c r="BW94" s="11"/>
      <c r="BX94" s="51"/>
    </row>
    <row r="95" spans="1:75" s="7" customFormat="1" ht="15.75">
      <c r="A95" s="52"/>
      <c r="B95" s="17"/>
      <c r="Q95" s="53"/>
      <c r="R95" s="53"/>
      <c r="T95" s="8"/>
      <c r="AD95" s="3"/>
      <c r="BB95" s="8"/>
      <c r="BU95" s="9"/>
      <c r="BV95" s="10"/>
      <c r="BW95" s="11"/>
    </row>
    <row r="96" spans="1:76" ht="15.75">
      <c r="A96" s="16"/>
      <c r="B96" s="14"/>
      <c r="C96" s="14"/>
      <c r="D96" s="14"/>
      <c r="E96" s="14"/>
      <c r="F96" s="14"/>
      <c r="G96" s="14"/>
      <c r="H96" s="14"/>
      <c r="AP96" s="3" t="s">
        <v>153</v>
      </c>
      <c r="BX96" s="14"/>
    </row>
    <row r="127" ht="11.25" customHeight="1"/>
    <row r="128" ht="11.25" customHeight="1"/>
    <row r="129" ht="11.25" customHeight="1"/>
    <row r="130" ht="10.5" customHeight="1"/>
    <row r="131" ht="10.5" customHeight="1"/>
    <row r="132" ht="10.5" customHeight="1"/>
    <row r="133" ht="10.5" customHeight="1"/>
    <row r="134" ht="11.25" customHeight="1"/>
    <row r="135" ht="11.25" customHeight="1"/>
    <row r="136" ht="11.25" customHeight="1"/>
    <row r="137" ht="10.5" customHeight="1"/>
    <row r="138" ht="9.75" customHeight="1"/>
    <row r="139" ht="10.5" customHeight="1"/>
    <row r="140" ht="9.75" customHeight="1"/>
    <row r="141" ht="10.5" customHeight="1"/>
    <row r="142" ht="11.25" customHeight="1"/>
    <row r="144" ht="10.5" customHeight="1"/>
    <row r="145" ht="11.25" customHeight="1"/>
    <row r="146" ht="10.5" customHeight="1"/>
    <row r="147" ht="9.75" customHeight="1"/>
    <row r="148" ht="10.5" customHeight="1"/>
    <row r="149" ht="9.75" customHeight="1"/>
  </sheetData>
  <sheetProtection selectLockedCells="1" selectUnlockedCells="1"/>
  <mergeCells count="4">
    <mergeCell ref="A2:T2"/>
    <mergeCell ref="A4:A6"/>
    <mergeCell ref="B4:B6"/>
    <mergeCell ref="A3:B3"/>
  </mergeCells>
  <printOptions/>
  <pageMargins left="0" right="0" top="0" bottom="0" header="0.5118110236220472" footer="0.5118110236220472"/>
  <pageSetup cellComments="asDisplayed" fitToWidth="5" fitToHeight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SheetLayoutView="100" zoomScalePageLayoutView="0" workbookViewId="0" topLeftCell="A1">
      <selection activeCell="H13" sqref="H13"/>
    </sheetView>
  </sheetViews>
  <sheetFormatPr defaultColWidth="9.140625" defaultRowHeight="12"/>
  <cols>
    <col min="3" max="3" width="60.140625" style="0" customWidth="1"/>
    <col min="4" max="4" width="16.28125" style="0" customWidth="1"/>
    <col min="6" max="6" width="9.7109375" style="0" customWidth="1"/>
    <col min="8" max="8" width="13.28125" style="0" customWidth="1"/>
  </cols>
  <sheetData>
    <row r="2" spans="1:5" ht="15.75">
      <c r="A2" s="126" t="s">
        <v>304</v>
      </c>
      <c r="B2" s="126"/>
      <c r="C2" s="126"/>
      <c r="D2" s="126"/>
      <c r="E2" s="126"/>
    </row>
    <row r="3" spans="2:4" ht="13.5" thickBot="1">
      <c r="B3" s="128" t="s">
        <v>305</v>
      </c>
      <c r="C3" s="128"/>
      <c r="D3" s="128"/>
    </row>
    <row r="4" spans="2:4" ht="26.25" customHeight="1">
      <c r="B4" s="54" t="s">
        <v>1</v>
      </c>
      <c r="C4" s="55" t="s">
        <v>2</v>
      </c>
      <c r="D4" s="56" t="s">
        <v>154</v>
      </c>
    </row>
    <row r="5" spans="2:8" ht="11.25">
      <c r="B5" s="57">
        <v>1111</v>
      </c>
      <c r="C5" s="58" t="s">
        <v>155</v>
      </c>
      <c r="D5" s="59">
        <v>7250</v>
      </c>
      <c r="F5" s="60"/>
      <c r="H5" s="60"/>
    </row>
    <row r="6" spans="2:8" ht="11.25">
      <c r="B6" s="57">
        <v>1112</v>
      </c>
      <c r="C6" s="58" t="s">
        <v>156</v>
      </c>
      <c r="D6" s="59">
        <v>400</v>
      </c>
      <c r="F6" s="114"/>
      <c r="H6" s="60"/>
    </row>
    <row r="7" spans="2:8" ht="11.25">
      <c r="B7" s="57">
        <v>1113</v>
      </c>
      <c r="C7" s="58" t="s">
        <v>157</v>
      </c>
      <c r="D7" s="59">
        <v>750</v>
      </c>
      <c r="F7" s="60"/>
      <c r="H7" s="60"/>
    </row>
    <row r="8" spans="2:8" ht="11.25">
      <c r="B8" s="57">
        <v>1121</v>
      </c>
      <c r="C8" s="58" t="s">
        <v>158</v>
      </c>
      <c r="D8" s="59">
        <v>6500</v>
      </c>
      <c r="F8" s="60"/>
      <c r="H8" s="60"/>
    </row>
    <row r="9" spans="2:8" ht="11.25">
      <c r="B9" s="57">
        <v>1211</v>
      </c>
      <c r="C9" s="58" t="s">
        <v>159</v>
      </c>
      <c r="D9" s="59">
        <v>16400</v>
      </c>
      <c r="F9" s="60"/>
      <c r="H9" s="60"/>
    </row>
    <row r="10" spans="2:8" ht="11.25">
      <c r="B10" s="57">
        <v>1334</v>
      </c>
      <c r="C10" s="58" t="s">
        <v>160</v>
      </c>
      <c r="D10" s="59"/>
      <c r="F10" s="60"/>
      <c r="H10" s="60"/>
    </row>
    <row r="11" spans="2:8" ht="11.25">
      <c r="B11" s="57">
        <v>1340</v>
      </c>
      <c r="C11" s="104" t="s">
        <v>283</v>
      </c>
      <c r="D11" s="59">
        <v>1550</v>
      </c>
      <c r="F11" s="60"/>
      <c r="H11" s="60"/>
    </row>
    <row r="12" spans="2:8" ht="11.25">
      <c r="B12" s="57">
        <v>1341</v>
      </c>
      <c r="C12" s="58" t="s">
        <v>161</v>
      </c>
      <c r="D12" s="59">
        <v>50</v>
      </c>
      <c r="F12" s="60"/>
      <c r="H12" s="60"/>
    </row>
    <row r="13" spans="2:8" ht="11.25">
      <c r="B13" s="57">
        <v>1343</v>
      </c>
      <c r="C13" s="58" t="s">
        <v>162</v>
      </c>
      <c r="D13" s="59">
        <v>12</v>
      </c>
      <c r="F13" s="60"/>
      <c r="H13" s="60"/>
    </row>
    <row r="14" spans="2:8" ht="11.25">
      <c r="B14" s="57">
        <v>1344</v>
      </c>
      <c r="C14" s="58" t="s">
        <v>163</v>
      </c>
      <c r="D14" s="59">
        <v>3</v>
      </c>
      <c r="F14" s="60"/>
      <c r="H14" s="60"/>
    </row>
    <row r="15" spans="2:8" ht="11.25">
      <c r="B15" s="57">
        <v>1345</v>
      </c>
      <c r="C15" s="58" t="s">
        <v>164</v>
      </c>
      <c r="D15" s="59">
        <v>4</v>
      </c>
      <c r="F15" s="60"/>
      <c r="H15" s="60"/>
    </row>
    <row r="16" spans="2:8" ht="11.25">
      <c r="B16" s="57">
        <v>1351</v>
      </c>
      <c r="C16" s="58" t="s">
        <v>165</v>
      </c>
      <c r="D16" s="118">
        <v>130</v>
      </c>
      <c r="F16" s="60"/>
      <c r="H16" s="60"/>
    </row>
    <row r="17" spans="2:8" ht="11.25">
      <c r="B17" s="57">
        <v>1355</v>
      </c>
      <c r="C17" s="104" t="s">
        <v>289</v>
      </c>
      <c r="D17" s="59">
        <v>1200</v>
      </c>
      <c r="F17" s="60"/>
      <c r="H17" s="60"/>
    </row>
    <row r="18" spans="2:8" ht="11.25">
      <c r="B18" s="57">
        <v>1361</v>
      </c>
      <c r="C18" s="58" t="s">
        <v>166</v>
      </c>
      <c r="D18" s="59">
        <v>450</v>
      </c>
      <c r="F18" s="60"/>
      <c r="H18" s="60"/>
    </row>
    <row r="19" spans="2:8" ht="11.25">
      <c r="B19" s="57">
        <v>1511</v>
      </c>
      <c r="C19" s="58" t="s">
        <v>167</v>
      </c>
      <c r="D19" s="59">
        <v>2510</v>
      </c>
      <c r="F19" s="60"/>
      <c r="H19" s="60"/>
    </row>
    <row r="20" spans="2:6" ht="20.25" customHeight="1">
      <c r="B20" s="61" t="s">
        <v>274</v>
      </c>
      <c r="C20" s="62" t="s">
        <v>168</v>
      </c>
      <c r="D20" s="59">
        <f>SUM(D5:D19)</f>
        <v>37209</v>
      </c>
      <c r="F20" s="60"/>
    </row>
    <row r="21" spans="2:6" ht="11.25">
      <c r="B21" s="129"/>
      <c r="C21" s="129"/>
      <c r="D21" s="129"/>
      <c r="F21" s="60"/>
    </row>
    <row r="22" spans="2:6" ht="11.25">
      <c r="B22" s="57">
        <v>4111</v>
      </c>
      <c r="C22" s="58" t="s">
        <v>169</v>
      </c>
      <c r="D22" s="63"/>
      <c r="F22" s="60" t="s">
        <v>170</v>
      </c>
    </row>
    <row r="23" spans="2:8" ht="11.25">
      <c r="B23" s="57">
        <v>4112</v>
      </c>
      <c r="C23" s="58" t="s">
        <v>171</v>
      </c>
      <c r="D23" s="118">
        <v>2298</v>
      </c>
      <c r="F23" s="60"/>
      <c r="H23" s="60"/>
    </row>
    <row r="24" spans="2:6" ht="11.25">
      <c r="B24" s="57">
        <v>4116</v>
      </c>
      <c r="C24" s="58" t="s">
        <v>172</v>
      </c>
      <c r="D24" s="59"/>
      <c r="F24" s="60"/>
    </row>
    <row r="25" spans="2:6" ht="11.25">
      <c r="B25" s="57">
        <v>4121</v>
      </c>
      <c r="C25" s="58" t="s">
        <v>173</v>
      </c>
      <c r="D25" s="59">
        <v>2</v>
      </c>
      <c r="F25" s="60"/>
    </row>
    <row r="26" spans="2:6" ht="11.25">
      <c r="B26" s="57">
        <v>4122</v>
      </c>
      <c r="C26" s="58" t="s">
        <v>174</v>
      </c>
      <c r="D26" s="59"/>
      <c r="F26" s="60"/>
    </row>
    <row r="27" spans="2:6" ht="11.25">
      <c r="B27" s="57">
        <v>4123</v>
      </c>
      <c r="C27" s="104" t="s">
        <v>287</v>
      </c>
      <c r="D27" s="59"/>
      <c r="F27" s="60"/>
    </row>
    <row r="28" spans="2:6" ht="11.25">
      <c r="B28" s="57">
        <v>4132</v>
      </c>
      <c r="C28" s="58" t="s">
        <v>175</v>
      </c>
      <c r="D28" s="59"/>
      <c r="F28" s="60"/>
    </row>
    <row r="29" spans="2:6" ht="11.25">
      <c r="B29" s="57">
        <v>4139</v>
      </c>
      <c r="C29" s="58" t="s">
        <v>176</v>
      </c>
      <c r="D29" s="59"/>
      <c r="F29" s="60"/>
    </row>
    <row r="30" spans="2:6" ht="11.25">
      <c r="B30" s="57">
        <v>4213</v>
      </c>
      <c r="C30" s="58" t="s">
        <v>177</v>
      </c>
      <c r="D30" s="59">
        <v>199</v>
      </c>
      <c r="F30" s="60"/>
    </row>
    <row r="31" spans="2:6" ht="11.25">
      <c r="B31" s="57">
        <v>4216</v>
      </c>
      <c r="C31" s="58" t="s">
        <v>178</v>
      </c>
      <c r="D31" s="59">
        <v>4374</v>
      </c>
      <c r="F31" s="60"/>
    </row>
    <row r="32" spans="2:6" ht="11.25">
      <c r="B32" s="57">
        <v>4211</v>
      </c>
      <c r="C32" s="58" t="s">
        <v>179</v>
      </c>
      <c r="D32" s="59"/>
      <c r="F32" s="60"/>
    </row>
    <row r="33" spans="2:6" ht="11.25">
      <c r="B33" s="57">
        <v>4221</v>
      </c>
      <c r="C33" s="58" t="s">
        <v>180</v>
      </c>
      <c r="D33" s="59"/>
      <c r="F33" s="60"/>
    </row>
    <row r="34" spans="2:6" ht="11.25">
      <c r="B34" s="110">
        <v>4222</v>
      </c>
      <c r="C34" s="112" t="s">
        <v>260</v>
      </c>
      <c r="D34" s="111"/>
      <c r="F34" s="60"/>
    </row>
    <row r="35" spans="2:6" ht="11.25">
      <c r="B35" s="110">
        <v>4223</v>
      </c>
      <c r="C35" s="112" t="s">
        <v>288</v>
      </c>
      <c r="D35" s="111"/>
      <c r="F35" s="60"/>
    </row>
    <row r="36" spans="2:8" ht="21.75" customHeight="1" thickBot="1">
      <c r="B36" s="64" t="s">
        <v>275</v>
      </c>
      <c r="C36" s="65" t="s">
        <v>181</v>
      </c>
      <c r="D36" s="66">
        <f>SUM(D22:D35)</f>
        <v>6873</v>
      </c>
      <c r="F36" s="60" t="s">
        <v>153</v>
      </c>
      <c r="H36" t="s">
        <v>153</v>
      </c>
    </row>
    <row r="37" spans="4:6" ht="11.25">
      <c r="D37" s="67"/>
      <c r="F37" s="60"/>
    </row>
    <row r="38" spans="2:6" ht="12.75">
      <c r="B38" s="130" t="s">
        <v>272</v>
      </c>
      <c r="C38" s="130"/>
      <c r="D38" s="68">
        <f>'Příjmy třída 2_3'!AB26</f>
        <v>5520</v>
      </c>
      <c r="F38" s="60"/>
    </row>
    <row r="39" spans="2:6" ht="12.75">
      <c r="B39" s="69"/>
      <c r="C39" s="69"/>
      <c r="D39" s="70"/>
      <c r="F39" s="60"/>
    </row>
    <row r="40" spans="2:6" ht="12.75">
      <c r="B40" s="131" t="s">
        <v>273</v>
      </c>
      <c r="C40" s="131"/>
      <c r="D40" s="68">
        <f>'Příjmy třída 2_3'!AB34</f>
        <v>154</v>
      </c>
      <c r="F40" s="60"/>
    </row>
    <row r="41" spans="4:6" ht="12" thickBot="1">
      <c r="D41" s="67"/>
      <c r="F41" s="60"/>
    </row>
    <row r="42" spans="2:6" ht="13.5" thickBot="1">
      <c r="B42" s="131" t="s">
        <v>182</v>
      </c>
      <c r="C42" s="131"/>
      <c r="D42" s="119">
        <f>D20+'Příjmy třída 2_3'!AB26+'Příjmy třída 2_3'!AB34+'Příjmy třída 1_4'!D36</f>
        <v>49756</v>
      </c>
      <c r="F42" s="60"/>
    </row>
    <row r="43" spans="2:6" ht="11.25">
      <c r="B43" s="71" t="s">
        <v>153</v>
      </c>
      <c r="D43" s="67"/>
      <c r="F43" s="60"/>
    </row>
    <row r="46" spans="2:4" ht="11.25">
      <c r="B46" s="127"/>
      <c r="C46" s="127"/>
      <c r="D46" s="127"/>
    </row>
  </sheetData>
  <sheetProtection selectLockedCells="1" selectUnlockedCells="1"/>
  <mergeCells count="7">
    <mergeCell ref="A2:E2"/>
    <mergeCell ref="B46:D46"/>
    <mergeCell ref="B3:D3"/>
    <mergeCell ref="B21:D21"/>
    <mergeCell ref="B38:C38"/>
    <mergeCell ref="B40:C40"/>
    <mergeCell ref="B42:C42"/>
  </mergeCell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1"/>
  <sheetViews>
    <sheetView zoomScaleSheetLayoutView="100" zoomScalePageLayoutView="0" workbookViewId="0" topLeftCell="A1">
      <pane xSplit="3" ySplit="9" topLeftCell="M10" activePane="bottomRight" state="frozen"/>
      <selection pane="topLeft" activeCell="A1" sqref="A1"/>
      <selection pane="topRight" activeCell="N1" sqref="N1"/>
      <selection pane="bottomLeft" activeCell="A19" sqref="A19"/>
      <selection pane="bottomRight" activeCell="B3" sqref="B3"/>
    </sheetView>
  </sheetViews>
  <sheetFormatPr defaultColWidth="9.140625" defaultRowHeight="12"/>
  <cols>
    <col min="1" max="1" width="2.140625" style="0" customWidth="1"/>
    <col min="2" max="2" width="10.7109375" style="0" customWidth="1"/>
    <col min="3" max="3" width="29.8515625" style="0" customWidth="1"/>
    <col min="4" max="4" width="10.140625" style="0" customWidth="1"/>
    <col min="19" max="19" width="11.140625" style="0" customWidth="1"/>
    <col min="20" max="20" width="11.421875" style="0" customWidth="1"/>
    <col min="21" max="21" width="11.140625" style="0" customWidth="1"/>
    <col min="22" max="22" width="10.7109375" style="0" customWidth="1"/>
  </cols>
  <sheetData>
    <row r="1" spans="2:18" ht="24.75" customHeight="1">
      <c r="B1" s="139" t="s">
        <v>306</v>
      </c>
      <c r="C1" s="139"/>
      <c r="D1" s="139"/>
      <c r="E1" s="139"/>
      <c r="F1" s="139"/>
      <c r="G1" s="139"/>
      <c r="H1" s="139"/>
      <c r="I1" s="139"/>
      <c r="J1" s="73"/>
      <c r="K1" s="72"/>
      <c r="L1" s="72"/>
      <c r="M1" s="72"/>
      <c r="N1" s="72"/>
      <c r="O1" s="72"/>
      <c r="P1" s="72"/>
      <c r="Q1" s="72"/>
      <c r="R1" s="72"/>
    </row>
    <row r="2" spans="2:18" ht="14.25" customHeight="1">
      <c r="B2" s="140" t="s">
        <v>307</v>
      </c>
      <c r="C2" s="140"/>
      <c r="D2" s="140"/>
      <c r="E2" s="141"/>
      <c r="F2" s="74"/>
      <c r="G2" s="75"/>
      <c r="H2" s="75"/>
      <c r="I2" s="75"/>
      <c r="J2" s="76"/>
      <c r="K2" s="75"/>
      <c r="L2" s="75"/>
      <c r="M2" s="75"/>
      <c r="N2" s="75"/>
      <c r="O2" s="75"/>
      <c r="P2" s="75"/>
      <c r="Q2" s="74"/>
      <c r="R2" s="74"/>
    </row>
    <row r="4" spans="2:28" ht="21" customHeight="1">
      <c r="B4" s="142" t="s">
        <v>1</v>
      </c>
      <c r="C4" s="143" t="s">
        <v>2</v>
      </c>
      <c r="D4" s="144" t="s">
        <v>183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 t="s">
        <v>184</v>
      </c>
    </row>
    <row r="5" spans="2:28" ht="11.25" customHeight="1">
      <c r="B5" s="142"/>
      <c r="C5" s="143"/>
      <c r="D5" s="146" t="s">
        <v>185</v>
      </c>
      <c r="E5" s="147" t="s">
        <v>186</v>
      </c>
      <c r="F5" s="134" t="s">
        <v>187</v>
      </c>
      <c r="G5" s="134" t="s">
        <v>188</v>
      </c>
      <c r="H5" s="132" t="s">
        <v>189</v>
      </c>
      <c r="I5" s="136" t="s">
        <v>264</v>
      </c>
      <c r="J5" s="134" t="s">
        <v>190</v>
      </c>
      <c r="K5" s="134" t="s">
        <v>191</v>
      </c>
      <c r="L5" s="132" t="s">
        <v>192</v>
      </c>
      <c r="M5" s="134" t="s">
        <v>193</v>
      </c>
      <c r="N5" s="135" t="s">
        <v>194</v>
      </c>
      <c r="O5" s="135" t="s">
        <v>195</v>
      </c>
      <c r="P5" s="135" t="s">
        <v>196</v>
      </c>
      <c r="Q5" s="134" t="s">
        <v>197</v>
      </c>
      <c r="R5" s="132" t="s">
        <v>198</v>
      </c>
      <c r="S5" s="134" t="s">
        <v>199</v>
      </c>
      <c r="T5" s="132" t="s">
        <v>200</v>
      </c>
      <c r="U5" s="132" t="s">
        <v>201</v>
      </c>
      <c r="V5" s="134" t="s">
        <v>202</v>
      </c>
      <c r="W5" s="132" t="s">
        <v>203</v>
      </c>
      <c r="X5" s="134" t="s">
        <v>204</v>
      </c>
      <c r="Y5" s="134" t="s">
        <v>205</v>
      </c>
      <c r="Z5" s="134" t="s">
        <v>206</v>
      </c>
      <c r="AA5" s="133" t="s">
        <v>207</v>
      </c>
      <c r="AB5" s="145"/>
    </row>
    <row r="6" spans="2:28" ht="11.25">
      <c r="B6" s="142"/>
      <c r="C6" s="143"/>
      <c r="D6" s="146"/>
      <c r="E6" s="147"/>
      <c r="F6" s="134"/>
      <c r="G6" s="134"/>
      <c r="H6" s="132"/>
      <c r="I6" s="137"/>
      <c r="J6" s="134"/>
      <c r="K6" s="134"/>
      <c r="L6" s="132"/>
      <c r="M6" s="134"/>
      <c r="N6" s="134"/>
      <c r="O6" s="134"/>
      <c r="P6" s="134"/>
      <c r="Q6" s="134"/>
      <c r="R6" s="132"/>
      <c r="S6" s="134"/>
      <c r="T6" s="132"/>
      <c r="U6" s="132"/>
      <c r="V6" s="134"/>
      <c r="W6" s="132"/>
      <c r="X6" s="134"/>
      <c r="Y6" s="134"/>
      <c r="Z6" s="134"/>
      <c r="AA6" s="133"/>
      <c r="AB6" s="145"/>
    </row>
    <row r="7" spans="2:28" ht="11.25">
      <c r="B7" s="142"/>
      <c r="C7" s="143"/>
      <c r="D7" s="146"/>
      <c r="E7" s="147"/>
      <c r="F7" s="134"/>
      <c r="G7" s="134"/>
      <c r="H7" s="132"/>
      <c r="I7" s="137"/>
      <c r="J7" s="134"/>
      <c r="K7" s="134"/>
      <c r="L7" s="132"/>
      <c r="M7" s="134"/>
      <c r="N7" s="134"/>
      <c r="O7" s="134"/>
      <c r="P7" s="134"/>
      <c r="Q7" s="134"/>
      <c r="R7" s="132"/>
      <c r="S7" s="134"/>
      <c r="T7" s="132"/>
      <c r="U7" s="132"/>
      <c r="V7" s="134"/>
      <c r="W7" s="132"/>
      <c r="X7" s="134"/>
      <c r="Y7" s="134"/>
      <c r="Z7" s="134"/>
      <c r="AA7" s="133"/>
      <c r="AB7" s="145"/>
    </row>
    <row r="8" spans="2:28" ht="11.25">
      <c r="B8" s="142"/>
      <c r="C8" s="143"/>
      <c r="D8" s="146"/>
      <c r="E8" s="147"/>
      <c r="F8" s="134"/>
      <c r="G8" s="134"/>
      <c r="H8" s="132"/>
      <c r="I8" s="137"/>
      <c r="J8" s="134"/>
      <c r="K8" s="134"/>
      <c r="L8" s="132"/>
      <c r="M8" s="134"/>
      <c r="N8" s="134"/>
      <c r="O8" s="134"/>
      <c r="P8" s="134"/>
      <c r="Q8" s="134"/>
      <c r="R8" s="132"/>
      <c r="S8" s="134"/>
      <c r="T8" s="132"/>
      <c r="U8" s="132"/>
      <c r="V8" s="134"/>
      <c r="W8" s="132"/>
      <c r="X8" s="134"/>
      <c r="Y8" s="134"/>
      <c r="Z8" s="134"/>
      <c r="AA8" s="133"/>
      <c r="AB8" s="145"/>
    </row>
    <row r="9" spans="2:28" ht="15.75" customHeight="1">
      <c r="B9" s="142"/>
      <c r="C9" s="143"/>
      <c r="D9" s="146"/>
      <c r="E9" s="147"/>
      <c r="F9" s="134"/>
      <c r="G9" s="134"/>
      <c r="H9" s="132"/>
      <c r="I9" s="138"/>
      <c r="J9" s="134"/>
      <c r="K9" s="134"/>
      <c r="L9" s="132"/>
      <c r="M9" s="134"/>
      <c r="N9" s="134"/>
      <c r="O9" s="134"/>
      <c r="P9" s="134"/>
      <c r="Q9" s="134"/>
      <c r="R9" s="132"/>
      <c r="S9" s="134"/>
      <c r="T9" s="132"/>
      <c r="U9" s="132"/>
      <c r="V9" s="134"/>
      <c r="W9" s="132"/>
      <c r="X9" s="134"/>
      <c r="Y9" s="134"/>
      <c r="Z9" s="134"/>
      <c r="AA9" s="133"/>
      <c r="AB9" s="145"/>
    </row>
    <row r="10" spans="2:28" ht="22.5" customHeight="1">
      <c r="B10" s="77">
        <v>2111</v>
      </c>
      <c r="C10" s="78" t="s">
        <v>208</v>
      </c>
      <c r="D10" s="79"/>
      <c r="E10" s="80"/>
      <c r="F10" s="81"/>
      <c r="G10" s="81">
        <v>150</v>
      </c>
      <c r="H10" s="81"/>
      <c r="I10" s="81"/>
      <c r="J10" s="81"/>
      <c r="K10" s="81"/>
      <c r="L10" s="81"/>
      <c r="M10" s="81"/>
      <c r="N10" s="81">
        <v>20</v>
      </c>
      <c r="O10" s="81">
        <v>75</v>
      </c>
      <c r="P10" s="81">
        <v>28</v>
      </c>
      <c r="Q10" s="81"/>
      <c r="R10" s="81">
        <v>4</v>
      </c>
      <c r="S10" s="81">
        <v>1200</v>
      </c>
      <c r="T10" s="81">
        <v>220</v>
      </c>
      <c r="U10" s="81">
        <v>50</v>
      </c>
      <c r="V10" s="81">
        <v>50</v>
      </c>
      <c r="W10" s="81"/>
      <c r="X10" s="81">
        <v>10</v>
      </c>
      <c r="Y10" s="81"/>
      <c r="Z10" s="81">
        <v>40</v>
      </c>
      <c r="AA10" s="82"/>
      <c r="AB10" s="83">
        <f>SUM(E10:AA10)</f>
        <v>1847</v>
      </c>
    </row>
    <row r="11" spans="2:28" ht="22.5" customHeight="1">
      <c r="B11" s="77">
        <v>2112</v>
      </c>
      <c r="C11" s="78" t="s">
        <v>209</v>
      </c>
      <c r="D11" s="84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>
        <v>5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59">
        <f>SUM(E11:AA11)</f>
        <v>5</v>
      </c>
    </row>
    <row r="12" spans="2:28" ht="22.5" customHeight="1">
      <c r="B12" s="77">
        <v>2119</v>
      </c>
      <c r="C12" s="78" t="s">
        <v>210</v>
      </c>
      <c r="D12" s="84"/>
      <c r="E12" s="85">
        <v>10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59">
        <f>SUM(E12:AA12)</f>
        <v>10</v>
      </c>
    </row>
    <row r="13" spans="2:28" ht="22.5" customHeight="1">
      <c r="B13" s="77">
        <v>2124</v>
      </c>
      <c r="C13" s="78" t="s">
        <v>211</v>
      </c>
      <c r="D13" s="84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59">
        <f>SUM(E13:AA13)</f>
        <v>0</v>
      </c>
    </row>
    <row r="14" spans="2:28" ht="22.5" customHeight="1">
      <c r="B14" s="77">
        <v>2131</v>
      </c>
      <c r="C14" s="78" t="s">
        <v>212</v>
      </c>
      <c r="D14" s="84"/>
      <c r="E14" s="85">
        <v>220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  <c r="AB14" s="59">
        <f aca="true" t="shared" si="0" ref="AB14:AB20">SUM(E14:AA14)</f>
        <v>220</v>
      </c>
    </row>
    <row r="15" spans="2:28" ht="22.5" customHeight="1">
      <c r="B15" s="77">
        <v>2132</v>
      </c>
      <c r="C15" s="78" t="s">
        <v>213</v>
      </c>
      <c r="D15" s="84"/>
      <c r="E15" s="85"/>
      <c r="F15" s="86"/>
      <c r="G15" s="86"/>
      <c r="H15" s="86"/>
      <c r="I15" s="86">
        <v>43</v>
      </c>
      <c r="J15" s="86"/>
      <c r="K15" s="86"/>
      <c r="L15" s="86"/>
      <c r="M15" s="86"/>
      <c r="N15" s="86"/>
      <c r="O15" s="86"/>
      <c r="P15" s="86"/>
      <c r="Q15" s="86"/>
      <c r="R15" s="86"/>
      <c r="S15" s="86">
        <v>2150</v>
      </c>
      <c r="T15" s="86">
        <v>970</v>
      </c>
      <c r="U15" s="86"/>
      <c r="V15" s="86"/>
      <c r="W15" s="86"/>
      <c r="X15" s="86"/>
      <c r="Y15" s="86"/>
      <c r="Z15" s="86"/>
      <c r="AA15" s="87"/>
      <c r="AB15" s="59">
        <f t="shared" si="0"/>
        <v>3163</v>
      </c>
    </row>
    <row r="16" spans="2:28" ht="22.5" customHeight="1">
      <c r="B16" s="77">
        <v>2139</v>
      </c>
      <c r="C16" s="78" t="s">
        <v>214</v>
      </c>
      <c r="D16" s="84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  <c r="AB16" s="59">
        <f t="shared" si="0"/>
        <v>0</v>
      </c>
    </row>
    <row r="17" spans="2:28" ht="22.5" customHeight="1">
      <c r="B17" s="77">
        <v>2141</v>
      </c>
      <c r="C17" s="78" t="s">
        <v>215</v>
      </c>
      <c r="D17" s="84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7"/>
      <c r="AB17" s="59">
        <f t="shared" si="0"/>
        <v>0</v>
      </c>
    </row>
    <row r="18" spans="2:28" ht="22.5" customHeight="1">
      <c r="B18" s="77">
        <v>2142</v>
      </c>
      <c r="C18" s="78" t="s">
        <v>216</v>
      </c>
      <c r="D18" s="84"/>
      <c r="F18" s="86">
        <v>15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7"/>
      <c r="AB18" s="59">
        <f t="shared" si="0"/>
        <v>15</v>
      </c>
    </row>
    <row r="19" spans="2:28" ht="22.5" customHeight="1">
      <c r="B19" s="77">
        <v>2210</v>
      </c>
      <c r="C19" s="78" t="s">
        <v>217</v>
      </c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7"/>
      <c r="AB19" s="59">
        <f t="shared" si="0"/>
        <v>0</v>
      </c>
    </row>
    <row r="20" spans="2:28" ht="22.5" customHeight="1">
      <c r="B20" s="77">
        <v>2226</v>
      </c>
      <c r="C20" s="78" t="s">
        <v>218</v>
      </c>
      <c r="D20" s="84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7"/>
      <c r="AB20" s="59">
        <f t="shared" si="0"/>
        <v>0</v>
      </c>
    </row>
    <row r="21" spans="2:28" ht="22.5" customHeight="1">
      <c r="B21" s="77">
        <v>2310</v>
      </c>
      <c r="C21" s="78" t="s">
        <v>219</v>
      </c>
      <c r="D21" s="84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59">
        <f>SUM(E21:AA21)</f>
        <v>0</v>
      </c>
    </row>
    <row r="22" spans="2:28" ht="22.5" customHeight="1">
      <c r="B22" s="77">
        <v>2324</v>
      </c>
      <c r="C22" s="78" t="s">
        <v>220</v>
      </c>
      <c r="D22" s="84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>
        <v>260</v>
      </c>
      <c r="Z22" s="86"/>
      <c r="AA22" s="87"/>
      <c r="AB22" s="59">
        <f>SUM(E22:AA22)</f>
        <v>260</v>
      </c>
    </row>
    <row r="23" spans="2:28" ht="22.5" customHeight="1">
      <c r="B23" s="77">
        <v>2329</v>
      </c>
      <c r="C23" s="78" t="s">
        <v>221</v>
      </c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  <c r="AB23" s="59">
        <f>SUM(E23:AA23)</f>
        <v>0</v>
      </c>
    </row>
    <row r="24" spans="2:28" ht="22.5" customHeight="1">
      <c r="B24" s="77">
        <v>2343</v>
      </c>
      <c r="C24" s="78" t="s">
        <v>222</v>
      </c>
      <c r="D24" s="84"/>
      <c r="E24" s="8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7"/>
      <c r="AB24" s="59"/>
    </row>
    <row r="25" spans="2:28" ht="22.5" customHeight="1">
      <c r="B25" s="77">
        <v>2460</v>
      </c>
      <c r="C25" s="78" t="s">
        <v>223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7"/>
      <c r="AB25" s="59">
        <f aca="true" t="shared" si="1" ref="AB25:AB34">SUM(E25:AA25)</f>
        <v>0</v>
      </c>
    </row>
    <row r="26" spans="2:28" s="71" customFormat="1" ht="26.25" customHeight="1">
      <c r="B26" s="88">
        <v>2</v>
      </c>
      <c r="C26" s="89" t="s">
        <v>224</v>
      </c>
      <c r="D26" s="90">
        <f aca="true" t="shared" si="2" ref="D26:AA26">SUM(D10:D25)</f>
        <v>0</v>
      </c>
      <c r="E26" s="90">
        <f t="shared" si="2"/>
        <v>230</v>
      </c>
      <c r="F26" s="90">
        <f t="shared" si="2"/>
        <v>15</v>
      </c>
      <c r="G26" s="90">
        <f t="shared" si="2"/>
        <v>150</v>
      </c>
      <c r="H26" s="90">
        <f t="shared" si="2"/>
        <v>0</v>
      </c>
      <c r="I26" s="90">
        <f t="shared" si="2"/>
        <v>43</v>
      </c>
      <c r="J26" s="90">
        <f t="shared" si="2"/>
        <v>0</v>
      </c>
      <c r="K26" s="90">
        <f t="shared" si="2"/>
        <v>0</v>
      </c>
      <c r="L26" s="90">
        <f t="shared" si="2"/>
        <v>0</v>
      </c>
      <c r="M26" s="90">
        <f t="shared" si="2"/>
        <v>0</v>
      </c>
      <c r="N26" s="90">
        <f t="shared" si="2"/>
        <v>20</v>
      </c>
      <c r="O26" s="90">
        <f t="shared" si="2"/>
        <v>80</v>
      </c>
      <c r="P26" s="90">
        <f t="shared" si="2"/>
        <v>28</v>
      </c>
      <c r="Q26" s="90">
        <f t="shared" si="2"/>
        <v>0</v>
      </c>
      <c r="R26" s="90">
        <f t="shared" si="2"/>
        <v>4</v>
      </c>
      <c r="S26" s="90">
        <f t="shared" si="2"/>
        <v>3350</v>
      </c>
      <c r="T26" s="90">
        <f t="shared" si="2"/>
        <v>1190</v>
      </c>
      <c r="U26" s="90">
        <f t="shared" si="2"/>
        <v>50</v>
      </c>
      <c r="V26" s="90">
        <f t="shared" si="2"/>
        <v>50</v>
      </c>
      <c r="W26" s="90">
        <f t="shared" si="2"/>
        <v>0</v>
      </c>
      <c r="X26" s="90">
        <f t="shared" si="2"/>
        <v>10</v>
      </c>
      <c r="Y26" s="90">
        <f t="shared" si="2"/>
        <v>260</v>
      </c>
      <c r="Z26" s="90">
        <f t="shared" si="2"/>
        <v>40</v>
      </c>
      <c r="AA26" s="90">
        <f t="shared" si="2"/>
        <v>0</v>
      </c>
      <c r="AB26" s="91">
        <f t="shared" si="1"/>
        <v>5520</v>
      </c>
    </row>
    <row r="27" spans="2:28" ht="22.5" customHeight="1">
      <c r="B27" s="77">
        <v>3111</v>
      </c>
      <c r="C27" s="78" t="s">
        <v>225</v>
      </c>
      <c r="D27" s="84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7"/>
      <c r="AB27" s="92">
        <f t="shared" si="1"/>
        <v>0</v>
      </c>
    </row>
    <row r="28" spans="2:28" ht="22.5" customHeight="1">
      <c r="B28" s="77">
        <v>3112</v>
      </c>
      <c r="C28" s="78" t="s">
        <v>226</v>
      </c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93"/>
      <c r="X28" s="86"/>
      <c r="Y28" s="86"/>
      <c r="Z28" s="86"/>
      <c r="AA28" s="87"/>
      <c r="AB28" s="94">
        <f t="shared" si="1"/>
        <v>0</v>
      </c>
    </row>
    <row r="29" spans="2:28" ht="22.5" customHeight="1">
      <c r="B29" s="77">
        <v>3113</v>
      </c>
      <c r="C29" s="78" t="s">
        <v>227</v>
      </c>
      <c r="D29" s="84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93"/>
      <c r="X29" s="86"/>
      <c r="Y29" s="86"/>
      <c r="Z29" s="86"/>
      <c r="AA29" s="87"/>
      <c r="AB29" s="94">
        <f t="shared" si="1"/>
        <v>0</v>
      </c>
    </row>
    <row r="30" spans="2:28" ht="22.5" customHeight="1">
      <c r="B30" s="77">
        <v>3114</v>
      </c>
      <c r="C30" s="78" t="s">
        <v>228</v>
      </c>
      <c r="D30" s="84"/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93"/>
      <c r="X30" s="86"/>
      <c r="Y30" s="86"/>
      <c r="Z30" s="86"/>
      <c r="AA30" s="87"/>
      <c r="AB30" s="94">
        <f t="shared" si="1"/>
        <v>0</v>
      </c>
    </row>
    <row r="31" spans="2:28" ht="22.5" customHeight="1">
      <c r="B31" s="77">
        <v>3121</v>
      </c>
      <c r="C31" s="121" t="s">
        <v>291</v>
      </c>
      <c r="D31" s="84"/>
      <c r="E31" s="85"/>
      <c r="F31" s="86"/>
      <c r="G31" s="86"/>
      <c r="H31" s="86"/>
      <c r="I31" s="86">
        <v>154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93"/>
      <c r="X31" s="86"/>
      <c r="Y31" s="86"/>
      <c r="Z31" s="86"/>
      <c r="AA31" s="87"/>
      <c r="AB31" s="94">
        <f t="shared" si="1"/>
        <v>154</v>
      </c>
    </row>
    <row r="32" spans="2:28" ht="22.5" customHeight="1">
      <c r="B32" s="77">
        <v>3201</v>
      </c>
      <c r="C32" s="78" t="s">
        <v>229</v>
      </c>
      <c r="D32" s="84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93"/>
      <c r="X32" s="86"/>
      <c r="Y32" s="86"/>
      <c r="Z32" s="86"/>
      <c r="AA32" s="87"/>
      <c r="AB32" s="94">
        <f t="shared" si="1"/>
        <v>0</v>
      </c>
    </row>
    <row r="33" spans="2:28" ht="22.5" customHeight="1">
      <c r="B33" s="77">
        <v>3122</v>
      </c>
      <c r="C33" s="78" t="s">
        <v>230</v>
      </c>
      <c r="D33" s="84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93"/>
      <c r="X33" s="86"/>
      <c r="Y33" s="86"/>
      <c r="Z33" s="86"/>
      <c r="AA33" s="87"/>
      <c r="AB33" s="95">
        <f t="shared" si="1"/>
        <v>0</v>
      </c>
    </row>
    <row r="34" spans="2:28" s="96" customFormat="1" ht="22.5" customHeight="1">
      <c r="B34" s="97">
        <v>3</v>
      </c>
      <c r="C34" s="98" t="s">
        <v>231</v>
      </c>
      <c r="D34" s="99">
        <f aca="true" t="shared" si="3" ref="D34:I34">SUM(D27:D33)</f>
        <v>0</v>
      </c>
      <c r="E34" s="99">
        <f t="shared" si="3"/>
        <v>0</v>
      </c>
      <c r="F34" s="100">
        <f t="shared" si="3"/>
        <v>0</v>
      </c>
      <c r="G34" s="100">
        <f t="shared" si="3"/>
        <v>0</v>
      </c>
      <c r="H34" s="100">
        <f t="shared" si="3"/>
        <v>0</v>
      </c>
      <c r="I34" s="100">
        <f t="shared" si="3"/>
        <v>154</v>
      </c>
      <c r="J34" s="100">
        <f aca="true" t="shared" si="4" ref="J34:AA34">SUM(J27:J33)</f>
        <v>0</v>
      </c>
      <c r="K34" s="100">
        <f t="shared" si="4"/>
        <v>0</v>
      </c>
      <c r="L34" s="100">
        <f t="shared" si="4"/>
        <v>0</v>
      </c>
      <c r="M34" s="100">
        <f t="shared" si="4"/>
        <v>0</v>
      </c>
      <c r="N34" s="100">
        <f t="shared" si="4"/>
        <v>0</v>
      </c>
      <c r="O34" s="100">
        <f t="shared" si="4"/>
        <v>0</v>
      </c>
      <c r="P34" s="100">
        <f t="shared" si="4"/>
        <v>0</v>
      </c>
      <c r="Q34" s="100">
        <f t="shared" si="4"/>
        <v>0</v>
      </c>
      <c r="R34" s="100">
        <f t="shared" si="4"/>
        <v>0</v>
      </c>
      <c r="S34" s="100">
        <f t="shared" si="4"/>
        <v>0</v>
      </c>
      <c r="T34" s="100">
        <f t="shared" si="4"/>
        <v>0</v>
      </c>
      <c r="U34" s="100">
        <f t="shared" si="4"/>
        <v>0</v>
      </c>
      <c r="V34" s="100">
        <f t="shared" si="4"/>
        <v>0</v>
      </c>
      <c r="W34" s="101">
        <f t="shared" si="4"/>
        <v>0</v>
      </c>
      <c r="X34" s="100">
        <f t="shared" si="4"/>
        <v>0</v>
      </c>
      <c r="Y34" s="100">
        <f t="shared" si="4"/>
        <v>0</v>
      </c>
      <c r="Z34" s="100">
        <f t="shared" si="4"/>
        <v>0</v>
      </c>
      <c r="AA34" s="100">
        <f t="shared" si="4"/>
        <v>0</v>
      </c>
      <c r="AB34" s="102">
        <f t="shared" si="1"/>
        <v>154</v>
      </c>
    </row>
    <row r="41" ht="11.25">
      <c r="N41" t="s">
        <v>153</v>
      </c>
    </row>
  </sheetData>
  <sheetProtection selectLockedCells="1" selectUnlockedCells="1"/>
  <mergeCells count="30">
    <mergeCell ref="B1:I1"/>
    <mergeCell ref="B2:E2"/>
    <mergeCell ref="B4:B9"/>
    <mergeCell ref="C4:C9"/>
    <mergeCell ref="D4:AA4"/>
    <mergeCell ref="AB4:AB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AA5:AA9"/>
    <mergeCell ref="U5:U9"/>
    <mergeCell ref="V5:V9"/>
    <mergeCell ref="W5:W9"/>
    <mergeCell ref="X5:X9"/>
    <mergeCell ref="Y5:Y9"/>
    <mergeCell ref="Z5:Z9"/>
  </mergeCell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"/>
  <sheetViews>
    <sheetView zoomScale="110" zoomScaleNormal="110" zoomScaleSheetLayoutView="100" zoomScalePageLayoutView="0" workbookViewId="0" topLeftCell="A1">
      <selection activeCell="C18" sqref="C18"/>
    </sheetView>
  </sheetViews>
  <sheetFormatPr defaultColWidth="9.140625" defaultRowHeight="12"/>
  <cols>
    <col min="3" max="3" width="60.140625" style="0" customWidth="1"/>
    <col min="4" max="4" width="24.28125" style="0" customWidth="1"/>
  </cols>
  <sheetData>
    <row r="2" spans="2:4" ht="15.75">
      <c r="B2" s="126" t="s">
        <v>308</v>
      </c>
      <c r="C2" s="126"/>
      <c r="D2" s="126"/>
    </row>
    <row r="3" spans="2:4" ht="12.75">
      <c r="B3" s="140" t="s">
        <v>305</v>
      </c>
      <c r="C3" s="140"/>
      <c r="D3" s="140"/>
    </row>
    <row r="4" ht="12" thickBot="1"/>
    <row r="5" spans="2:4" ht="26.25" customHeight="1">
      <c r="B5" s="54" t="s">
        <v>1</v>
      </c>
      <c r="C5" s="55" t="s">
        <v>2</v>
      </c>
      <c r="D5" s="56" t="s">
        <v>154</v>
      </c>
    </row>
    <row r="6" spans="2:4" ht="11.25">
      <c r="B6" s="57">
        <v>8115</v>
      </c>
      <c r="C6" s="104" t="s">
        <v>290</v>
      </c>
      <c r="D6" s="59">
        <v>10671</v>
      </c>
    </row>
    <row r="7" spans="2:4" ht="11.25">
      <c r="B7" s="57">
        <v>8123</v>
      </c>
      <c r="C7" s="58" t="s">
        <v>232</v>
      </c>
      <c r="D7" s="59"/>
    </row>
    <row r="8" spans="2:4" ht="11.25">
      <c r="B8" s="57">
        <v>8124</v>
      </c>
      <c r="C8" s="58" t="s">
        <v>233</v>
      </c>
      <c r="D8" s="59">
        <v>-3255</v>
      </c>
    </row>
    <row r="9" spans="2:4" ht="11.25">
      <c r="B9" s="57">
        <v>8125</v>
      </c>
      <c r="C9" s="58" t="s">
        <v>234</v>
      </c>
      <c r="D9" s="59"/>
    </row>
    <row r="10" spans="2:4" ht="11.25">
      <c r="B10" s="57" t="s">
        <v>153</v>
      </c>
      <c r="C10" s="104" t="s">
        <v>153</v>
      </c>
      <c r="D10" s="59"/>
    </row>
    <row r="11" spans="2:4" ht="20.25" customHeight="1">
      <c r="B11" s="61">
        <v>8</v>
      </c>
      <c r="C11" s="62" t="s">
        <v>235</v>
      </c>
      <c r="D11" s="59">
        <f>D6+D7+D8</f>
        <v>7416</v>
      </c>
    </row>
    <row r="12" spans="2:4" ht="11.25">
      <c r="B12" s="129"/>
      <c r="C12" s="129"/>
      <c r="D12" s="129"/>
    </row>
    <row r="13" spans="2:4" ht="11.25">
      <c r="B13" s="57"/>
      <c r="C13" s="62" t="s">
        <v>236</v>
      </c>
      <c r="D13" s="59">
        <f>'Příjmy třída 1_4'!D42</f>
        <v>49756</v>
      </c>
    </row>
    <row r="14" spans="2:4" ht="11.25">
      <c r="B14" s="57"/>
      <c r="C14" s="62" t="s">
        <v>237</v>
      </c>
      <c r="D14" s="59">
        <f>Výdaje!BU93</f>
        <v>57172</v>
      </c>
    </row>
    <row r="15" spans="2:4" ht="11.25">
      <c r="B15" s="57"/>
      <c r="C15" s="62" t="s">
        <v>241</v>
      </c>
      <c r="D15" s="59">
        <f>D13-D14</f>
        <v>-7416</v>
      </c>
    </row>
    <row r="16" spans="2:4" ht="12" thickBot="1">
      <c r="B16" s="108"/>
      <c r="C16" s="109" t="s">
        <v>240</v>
      </c>
      <c r="D16" s="66">
        <f>D11+D15</f>
        <v>0</v>
      </c>
    </row>
    <row r="17" ht="23.25" customHeight="1"/>
    <row r="18" spans="2:4" ht="12.75">
      <c r="B18" s="115"/>
      <c r="C18" s="115"/>
      <c r="D18" s="115"/>
    </row>
    <row r="19" spans="2:4" ht="12.75">
      <c r="B19" s="148"/>
      <c r="C19" s="148"/>
      <c r="D19" s="103"/>
    </row>
  </sheetData>
  <sheetProtection selectLockedCells="1" selectUnlockedCells="1"/>
  <mergeCells count="4">
    <mergeCell ref="B2:D2"/>
    <mergeCell ref="B3:D3"/>
    <mergeCell ref="B12:D12"/>
    <mergeCell ref="B19:C19"/>
  </mergeCell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Uživatel systému Windows</cp:lastModifiedBy>
  <cp:lastPrinted>2014-03-11T13:26:28Z</cp:lastPrinted>
  <dcterms:created xsi:type="dcterms:W3CDTF">2009-01-12T15:58:55Z</dcterms:created>
  <dcterms:modified xsi:type="dcterms:W3CDTF">2019-07-13T12:21:05Z</dcterms:modified>
  <cp:category/>
  <cp:version/>
  <cp:contentType/>
  <cp:contentStatus/>
</cp:coreProperties>
</file>